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 tabRatio="666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<sst xmlns="http://schemas.openxmlformats.org/spreadsheetml/2006/main" count="344" uniqueCount="243">
  <si>
    <t>单位代码：</t>
  </si>
  <si>
    <t>单位名称：</t>
  </si>
  <si>
    <t>宁县统计局</t>
  </si>
  <si>
    <t>部门预算公开表</t>
  </si>
  <si>
    <t xml:space="preserve">     </t>
  </si>
  <si>
    <t>编制日期：</t>
  </si>
  <si>
    <t>部门领导：</t>
  </si>
  <si>
    <t>牛强强</t>
  </si>
  <si>
    <t>财务负责人：</t>
  </si>
  <si>
    <t>王晓军</t>
  </si>
  <si>
    <t>制表人：</t>
  </si>
  <si>
    <t>裴晶晶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</si>
  <si>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</si>
  <si>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</si>
  <si>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</si>
  <si>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</si>
  <si>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</si>
  <si>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</si>
  <si>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</si>
  <si>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</si>
  <si>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</si>
  <si>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</si>
  <si>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</si>
  <si>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</si>
  <si>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</si>
  <si>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</si>
  <si>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</si>
  <si>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</si>
  <si>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</si>
  <si>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</si>
  <si>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</si>
  <si>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</si>
  <si>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</si>
  <si>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</si>
  <si>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</si>
  <si>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</si>
  <si>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</si>
  <si>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</si>
  <si>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</si>
  <si>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</si>
  <si>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</si>
  <si>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</si>
  <si>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</si>
  <si>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</si>
  <si>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</si>
  <si>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</si>
  <si>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</si>
  <si>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</si>
  <si>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</si>
  <si>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</si>
  <si>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</si>
  <si>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</si>
  <si>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</si>
  <si>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</si>
  <si>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</si>
  <si>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</si>
  <si>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</si>
  <si>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</si>
  <si>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</si>
  <si>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</si>
  <si>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</si>
  <si>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</si>
  <si>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</si>
  <si>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</si>
  <si>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</si>
  <si>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</si>
  <si>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</si>
  <si>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</si>
  <si>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</si>
  <si>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</si>
  <si>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</si>
  <si>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</si>
  <si>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</si>
  <si>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</si>
  <si>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</si>
  <si>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</si>
  <si>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</si>
  <si>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</si>
  <si>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</si>
  <si>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</si>
  <si>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</si>
  <si>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</si>
  <si>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</si>
  <si>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</si>
  <si>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</si>
  <si>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</si>
  <si>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</si>
  <si>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</si>
  <si>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</si>
  <si>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</si>
  <si>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</si>
  <si>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</si>
  <si>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</si>
  <si>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</si>
  <si>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</si>
  <si>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</si>
  <si>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</si>
  <si>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</si>
  <si>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</si>
  <si>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</si>
  <si>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</si>
  <si>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</si>
  <si>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</si>
  <si>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</si>
  <si>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</si>
  <si>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</si>
  <si>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</si>
  <si>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</si>
  <si>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</si>
  <si>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</si>
  <si>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</si>
  <si>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</si>
  <si>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</si>
  <si>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</si>
  <si>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</si>
  <si>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</si>
  <si>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</si>
  <si>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</si>
  <si>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</t>
  </si>
  <si>
    <t>一般公共服务支出</t>
  </si>
  <si>
    <t>20105</t>
  </si>
  <si>
    <t>统计信息事务</t>
  </si>
  <si>
    <t>2010501</t>
  </si>
  <si>
    <t>行政运行</t>
  </si>
  <si>
    <t>208</t>
  </si>
  <si>
    <t>社会保障和就业支出</t>
  </si>
  <si>
    <t>行政事业单位养老支出</t>
  </si>
  <si>
    <t>2080501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</si>
  <si>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</si>
  <si>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</si>
  <si>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</si>
  <si>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</si>
  <si>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</si>
  <si>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</si>
  <si>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</si>
  <si>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</si>
  <si>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</si>
  <si>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</si>
  <si>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</si>
  <si>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</si>
  <si>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</si>
  <si>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</si>
  <si>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</si>
  <si>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</si>
  <si>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</si>
  <si>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</si>
  <si>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</si>
  <si>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</si>
  <si>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</si>
  <si>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</si>
  <si>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</si>
  <si>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</si>
  <si>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</si>
  <si>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</si>
  <si>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</si>
  <si>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</si>
  <si>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</si>
  <si>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</si>
  <si>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</si>
  <si>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</si>
  <si>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</si>
  <si>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</si>
  <si>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</si>
  <si>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</si>
  <si>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</si>
  <si>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</si>
  <si>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</si>
  <si>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</si>
  <si>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</si>
  <si>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</si>
  <si>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</si>
  <si>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</si>
  <si>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</si>
  <si>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</si>
  <si>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</si>
  <si>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</si>
  <si>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</si>
  <si>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</si>
  <si>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</si>
  <si>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</si>
  <si>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</si>
  <si>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</si>
  <si>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</si>
  <si>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</si>
  <si>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</si>
  <si>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</si>
  <si>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</si>
  <si>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01</t>
  </si>
  <si>
    <t xml:space="preserve">  基本工资</t>
  </si>
  <si>
    <t>02</t>
  </si>
  <si>
    <t xml:space="preserve">  津贴补贴</t>
  </si>
  <si>
    <t>03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</si>
  <si>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</si>
  <si>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</si>
  <si>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</si>
  <si>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</si>
  <si>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</si>
  <si>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</si>
  <si>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</si>
  <si>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>12</t>
  </si>
  <si>
    <t xml:space="preserve">  其他社会保障缴费</t>
  </si>
  <si>
    <t>302</t>
  </si>
  <si>
    <t>商品和服务支出</t>
  </si>
  <si>
    <t xml:space="preserve">  办公费</t>
  </si>
  <si>
    <t xml:space="preserve">  印刷费</t>
  </si>
  <si>
    <t xml:space="preserve">  邮电费</t>
  </si>
  <si>
    <t>11</t>
  </si>
  <si>
    <t xml:space="preserve">  差旅费</t>
  </si>
  <si>
    <t>28</t>
  </si>
  <si>
    <t xml:space="preserve">  工会经费</t>
  </si>
  <si>
    <t>29</t>
  </si>
  <si>
    <t xml:space="preserve">  福利费</t>
  </si>
  <si>
    <t>39</t>
  </si>
  <si>
    <t xml:space="preserve">  其他交通费用</t>
  </si>
  <si>
    <t>303</t>
  </si>
  <si>
    <t>对个人和家庭的补助</t>
  </si>
  <si>
    <t>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</si>
  <si>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</si>
  <si>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</si>
  <si>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</si>
  <si>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</si>
  <si>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</si>
  <si>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</si>
  <si>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</si>
  <si>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</si>
  <si>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</si>
  <si>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</si>
  <si>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</si>
  <si>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</si>
  <si>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</si>
  <si>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</si>
  <si>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</si>
  <si>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</si>
  <si>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</si>
  <si>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</si>
  <si>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</si>
  <si>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</si>
  <si>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</si>
  <si>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</si>
  <si>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</si>
  <si>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</si>
  <si>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总计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</si>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</sst>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#,##0.00_ ;[Red]\-#,##0.00\ "/>
    <numFmt numFmtId="179" formatCode="yyyy/mm/dd"/>
  </numFmts>
  <fonts count="51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1" fillId="6" borderId="7" applyNumberFormat="0" applyAlignment="0" applyProtection="0">
      <alignment vertical="center"/>
    </xf>
    <xf numFmtId="0" fontId="42" fillId="7" borderId="9" applyNumberFormat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0" fillId="0" borderId="0"/>
  </cellStyleXfs>
  <cellXfs count="9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4" fontId="22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7" fontId="23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7" fontId="22" fillId="0" borderId="2" xfId="0" applyNumberFormat="1" applyFont="1" applyBorder="1" applyAlignment="1">
      <alignment vertical="center" wrapText="1"/>
    </xf>
    <xf numFmtId="177" fontId="22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vertical="center"/>
    </xf>
    <xf numFmtId="0" fontId="22" fillId="0" borderId="1" xfId="0" applyFont="1" applyBorder="1" applyAlignment="1">
      <alignment horizontal="right" vertical="center" wrapText="1"/>
    </xf>
    <xf numFmtId="0" fontId="14" fillId="0" borderId="1" xfId="49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right"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 applyProtection="1">
      <alignment horizontal="right" vertical="center"/>
    </xf>
    <xf numFmtId="178" fontId="24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8" fontId="18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4" fontId="26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9" fontId="9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F10" sqref="F10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11.25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88">
        <v>126001</v>
      </c>
      <c r="D3" s="88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89" t="s">
        <v>3</v>
      </c>
      <c r="C6" s="89"/>
      <c r="D6" s="89"/>
      <c r="E6" s="89"/>
      <c r="F6" s="89"/>
      <c r="G6" s="89"/>
      <c r="H6" s="89"/>
      <c r="I6" s="89"/>
      <c r="J6" s="89"/>
      <c r="K6" s="89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90" t="s">
        <v>5</v>
      </c>
      <c r="G10" s="91">
        <v>45357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92" t="s">
        <v>6</v>
      </c>
      <c r="C12" s="93" t="s">
        <v>7</v>
      </c>
      <c r="D12" s="12"/>
      <c r="E12" s="92" t="s">
        <v>8</v>
      </c>
      <c r="F12" s="52" t="s">
        <v>9</v>
      </c>
      <c r="G12" s="12"/>
      <c r="H12" s="92" t="s">
        <v>10</v>
      </c>
      <c r="I12" s="10" t="s">
        <v>11</v>
      </c>
      <c r="J12" s="12"/>
      <c r="K12" s="12"/>
    </row>
    <row r="13" ht="14.3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I12" sqref="I12"/>
    </sheetView>
  </sheetViews>
  <sheetFormatPr defaultColWidth="10" defaultRowHeight="13.5" outlineLevelCol="7"/>
  <cols>
    <col min="1" max="1" width="50.8083333333333" customWidth="1"/>
    <col min="2" max="2" width="11.325" customWidth="1"/>
    <col min="3" max="3" width="12.9166666666667" customWidth="1"/>
    <col min="4" max="4" width="9.76666666666667" customWidth="1"/>
    <col min="5" max="5" width="14.1416666666667" customWidth="1"/>
    <col min="6" max="6" width="14.6083333333333" customWidth="1"/>
    <col min="7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1" t="s">
        <v>218</v>
      </c>
      <c r="B2" s="41"/>
      <c r="C2" s="41"/>
      <c r="D2" s="41"/>
      <c r="E2" s="41"/>
      <c r="F2" s="41"/>
      <c r="G2" s="41"/>
      <c r="H2" s="41"/>
    </row>
    <row r="3" ht="22.75" customHeight="1" spans="1:8">
      <c r="A3" s="10"/>
      <c r="B3" s="10"/>
      <c r="C3" s="10"/>
      <c r="D3" s="10"/>
      <c r="E3" s="10"/>
      <c r="F3" s="10"/>
      <c r="G3" s="10"/>
      <c r="H3" s="42" t="s">
        <v>36</v>
      </c>
    </row>
    <row r="4" ht="22.75" customHeight="1" spans="1:8">
      <c r="A4" s="14" t="s">
        <v>173</v>
      </c>
      <c r="B4" s="14" t="s">
        <v>219</v>
      </c>
      <c r="C4" s="14"/>
      <c r="D4" s="14"/>
      <c r="E4" s="14"/>
      <c r="F4" s="14"/>
      <c r="G4" s="14" t="s">
        <v>220</v>
      </c>
      <c r="H4" s="14" t="s">
        <v>221</v>
      </c>
    </row>
    <row r="5" ht="22.75" customHeight="1" spans="1:8">
      <c r="A5" s="14"/>
      <c r="B5" s="14" t="s">
        <v>117</v>
      </c>
      <c r="C5" s="14" t="s">
        <v>222</v>
      </c>
      <c r="D5" s="14" t="s">
        <v>223</v>
      </c>
      <c r="E5" s="14" t="s">
        <v>224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225</v>
      </c>
      <c r="F6" s="14" t="s">
        <v>226</v>
      </c>
      <c r="G6" s="14"/>
      <c r="H6" s="14"/>
    </row>
    <row r="7" ht="22.75" customHeight="1" spans="1:8">
      <c r="A7" s="43" t="s">
        <v>117</v>
      </c>
      <c r="B7" s="44"/>
      <c r="C7" s="44"/>
      <c r="D7" s="44"/>
      <c r="E7" s="44"/>
      <c r="F7" s="44"/>
      <c r="G7" s="44"/>
      <c r="H7" s="44"/>
    </row>
    <row r="8" ht="22.75" customHeight="1" spans="1:8">
      <c r="A8" s="43" t="s">
        <v>2</v>
      </c>
      <c r="B8" s="44"/>
      <c r="C8" s="44"/>
      <c r="D8" s="44"/>
      <c r="E8" s="44"/>
      <c r="F8" s="44"/>
      <c r="G8" s="44"/>
      <c r="H8" s="44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826388888888889" bottom="0.270000010728836" header="0" footer="0"/>
  <pageSetup paperSize="9" scale="9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D6" sqref="D6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227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36</v>
      </c>
      <c r="G3" s="10"/>
      <c r="H3" s="10"/>
      <c r="I3" s="10"/>
      <c r="J3" s="10"/>
    </row>
    <row r="4" ht="22.75" customHeight="1" spans="1:10">
      <c r="A4" s="28" t="s">
        <v>228</v>
      </c>
      <c r="B4" s="29" t="s">
        <v>229</v>
      </c>
      <c r="C4" s="30" t="s">
        <v>230</v>
      </c>
      <c r="D4" s="28" t="s">
        <v>117</v>
      </c>
      <c r="E4" s="28" t="s">
        <v>114</v>
      </c>
      <c r="F4" s="28" t="s">
        <v>115</v>
      </c>
      <c r="G4" s="10"/>
      <c r="H4" s="10"/>
      <c r="I4" s="10"/>
      <c r="J4" s="10"/>
    </row>
    <row r="5" ht="28" customHeight="1" spans="1:10">
      <c r="A5" s="28"/>
      <c r="B5" s="31"/>
      <c r="C5" s="32" t="s">
        <v>117</v>
      </c>
      <c r="D5" s="33">
        <f>E5+F5</f>
        <v>237894.43</v>
      </c>
      <c r="E5" s="33">
        <f>E6</f>
        <v>237894.43</v>
      </c>
      <c r="F5" s="33"/>
      <c r="G5" s="12"/>
      <c r="H5" s="12"/>
      <c r="I5" s="12"/>
      <c r="J5" s="12"/>
    </row>
    <row r="6" ht="28" customHeight="1" spans="1:6">
      <c r="A6" s="34">
        <v>1</v>
      </c>
      <c r="B6" s="35" t="s">
        <v>201</v>
      </c>
      <c r="C6" s="36" t="s">
        <v>202</v>
      </c>
      <c r="D6" s="33">
        <f t="shared" ref="D6:D13" si="0">E6+F6</f>
        <v>237894.43</v>
      </c>
      <c r="E6" s="37">
        <v>237894.43</v>
      </c>
      <c r="F6" s="37"/>
    </row>
    <row r="7" ht="28" customHeight="1" spans="1:6">
      <c r="A7" s="34">
        <v>2</v>
      </c>
      <c r="B7" s="38" t="s">
        <v>187</v>
      </c>
      <c r="C7" s="39" t="s">
        <v>203</v>
      </c>
      <c r="D7" s="33">
        <f t="shared" si="0"/>
        <v>30000</v>
      </c>
      <c r="E7" s="37">
        <v>30000</v>
      </c>
      <c r="F7" s="37"/>
    </row>
    <row r="8" ht="28" customHeight="1" spans="1:6">
      <c r="A8" s="34">
        <v>3</v>
      </c>
      <c r="B8" s="38" t="s">
        <v>189</v>
      </c>
      <c r="C8" s="39" t="s">
        <v>204</v>
      </c>
      <c r="D8" s="33">
        <f t="shared" si="0"/>
        <v>50000</v>
      </c>
      <c r="E8" s="37">
        <v>50000</v>
      </c>
      <c r="F8" s="37"/>
    </row>
    <row r="9" ht="28" customHeight="1" spans="1:6">
      <c r="A9" s="34">
        <v>4</v>
      </c>
      <c r="B9" s="38" t="s">
        <v>193</v>
      </c>
      <c r="C9" s="39" t="s">
        <v>205</v>
      </c>
      <c r="D9" s="33">
        <f t="shared" si="0"/>
        <v>9000</v>
      </c>
      <c r="E9" s="37">
        <v>9000</v>
      </c>
      <c r="F9" s="37"/>
    </row>
    <row r="10" ht="28" customHeight="1" spans="1:6">
      <c r="A10" s="34">
        <v>5</v>
      </c>
      <c r="B10" s="38" t="s">
        <v>206</v>
      </c>
      <c r="C10" s="39" t="s">
        <v>207</v>
      </c>
      <c r="D10" s="33">
        <f t="shared" si="0"/>
        <v>26000</v>
      </c>
      <c r="E10" s="37">
        <v>26000</v>
      </c>
      <c r="F10" s="37"/>
    </row>
    <row r="11" ht="28" customHeight="1" spans="1:6">
      <c r="A11" s="34">
        <v>6</v>
      </c>
      <c r="B11" s="38" t="s">
        <v>208</v>
      </c>
      <c r="C11" s="39" t="s">
        <v>209</v>
      </c>
      <c r="D11" s="33">
        <f t="shared" si="0"/>
        <v>31286.81</v>
      </c>
      <c r="E11" s="37">
        <v>31286.81</v>
      </c>
      <c r="F11" s="37"/>
    </row>
    <row r="12" ht="28" customHeight="1" spans="1:6">
      <c r="A12" s="34">
        <v>7</v>
      </c>
      <c r="B12" s="38" t="s">
        <v>210</v>
      </c>
      <c r="C12" s="39" t="s">
        <v>211</v>
      </c>
      <c r="D12" s="33">
        <f t="shared" si="0"/>
        <v>26207.62</v>
      </c>
      <c r="E12" s="40">
        <v>26207.62</v>
      </c>
      <c r="F12" s="37"/>
    </row>
    <row r="13" ht="28" customHeight="1" spans="1:6">
      <c r="A13" s="34">
        <v>8</v>
      </c>
      <c r="B13" s="38" t="s">
        <v>212</v>
      </c>
      <c r="C13" s="39" t="s">
        <v>213</v>
      </c>
      <c r="D13" s="33">
        <f t="shared" si="0"/>
        <v>65400</v>
      </c>
      <c r="E13" s="37">
        <v>65400</v>
      </c>
      <c r="F13" s="37"/>
    </row>
    <row r="19" ht="13.5" spans="2:3">
      <c r="B19" s="17"/>
      <c r="C19" s="17"/>
    </row>
    <row r="20" ht="13.5" spans="2:3">
      <c r="B20" s="17"/>
      <c r="C20" s="17"/>
    </row>
    <row r="21" ht="13.5" spans="2:3">
      <c r="B21" s="17"/>
      <c r="C21" s="17"/>
    </row>
  </sheetData>
  <mergeCells count="1">
    <mergeCell ref="A2:F2"/>
  </mergeCells>
  <pageMargins left="0.75" right="0.75" top="0.944444444444444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J17" sqref="J17:J18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231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232</v>
      </c>
      <c r="B4" s="22"/>
      <c r="C4" s="23" t="s">
        <v>40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233</v>
      </c>
      <c r="B5" s="22" t="s">
        <v>234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117</v>
      </c>
      <c r="B6" s="22" t="s">
        <v>2</v>
      </c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B13" sqref="B13"/>
    </sheetView>
  </sheetViews>
  <sheetFormatPr defaultColWidth="10" defaultRowHeight="13.5" outlineLevelRow="4" outlineLevelCol="4"/>
  <cols>
    <col min="1" max="1" width="20.1083333333333" customWidth="1"/>
    <col min="2" max="2" width="21.525" customWidth="1"/>
    <col min="3" max="3" width="22.0666666666667" customWidth="1"/>
    <col min="4" max="4" width="27.6416666666667" customWidth="1"/>
    <col min="5" max="5" width="33.5333333333333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235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36</v>
      </c>
    </row>
    <row r="4" ht="22.75" customHeight="1" spans="1:5">
      <c r="A4" s="14" t="s">
        <v>173</v>
      </c>
      <c r="B4" s="14" t="s">
        <v>117</v>
      </c>
      <c r="C4" s="14" t="s">
        <v>236</v>
      </c>
      <c r="D4" s="14" t="s">
        <v>237</v>
      </c>
      <c r="E4" s="14" t="s">
        <v>238</v>
      </c>
    </row>
    <row r="5" ht="22.75" customHeight="1" spans="1:5">
      <c r="A5" s="15" t="s">
        <v>2</v>
      </c>
      <c r="B5" s="16"/>
      <c r="C5" s="16"/>
      <c r="D5" s="16"/>
      <c r="E5" s="16"/>
    </row>
  </sheetData>
  <mergeCells count="1">
    <mergeCell ref="A2:E2"/>
  </mergeCells>
  <pageMargins left="1.02361111111111" right="0.75" top="0.904861111111111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B20" sqref="B20"/>
    </sheetView>
  </sheetViews>
  <sheetFormatPr defaultColWidth="9" defaultRowHeight="13.5" outlineLevelCol="1"/>
  <cols>
    <col min="1" max="1" width="39.6916666666667" customWidth="1"/>
    <col min="2" max="2" width="46" customWidth="1"/>
  </cols>
  <sheetData>
    <row r="1" ht="20.25" spans="1:2">
      <c r="A1" s="1" t="s">
        <v>239</v>
      </c>
      <c r="B1" s="1"/>
    </row>
    <row r="2" spans="1:2">
      <c r="A2" s="2" t="s">
        <v>240</v>
      </c>
      <c r="B2" s="2"/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2</v>
      </c>
      <c r="B5" s="4">
        <v>1</v>
      </c>
    </row>
    <row r="6" spans="1:2">
      <c r="A6" s="6" t="s">
        <v>241</v>
      </c>
      <c r="B6" s="7"/>
    </row>
    <row r="7" spans="1:2">
      <c r="A7" s="8"/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242</v>
      </c>
    </row>
  </sheetData>
  <mergeCells count="4">
    <mergeCell ref="A1:B1"/>
    <mergeCell ref="A2:B2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0.375" customWidth="1"/>
    <col min="3" max="3" width="26.625" customWidth="1"/>
  </cols>
  <sheetData>
    <row r="1" ht="35.4" customHeight="1" spans="1:2">
      <c r="A1" s="10"/>
      <c r="B1" s="10"/>
    </row>
    <row r="2" ht="39.15" customHeight="1" spans="1:3">
      <c r="A2" s="10"/>
      <c r="B2" s="83" t="s">
        <v>13</v>
      </c>
      <c r="C2" s="83"/>
    </row>
    <row r="3" ht="29.35" customHeight="1" spans="1:3">
      <c r="A3" s="84"/>
      <c r="B3" s="85" t="s">
        <v>14</v>
      </c>
      <c r="C3" s="85" t="s">
        <v>15</v>
      </c>
    </row>
    <row r="4" ht="28.45" customHeight="1" spans="1:3">
      <c r="A4" s="76"/>
      <c r="B4" s="86" t="s">
        <v>16</v>
      </c>
      <c r="C4" s="87" t="s">
        <v>17</v>
      </c>
    </row>
    <row r="5" ht="28.45" customHeight="1" spans="1:3">
      <c r="A5" s="76"/>
      <c r="B5" s="86" t="s">
        <v>18</v>
      </c>
      <c r="C5" s="87" t="s">
        <v>19</v>
      </c>
    </row>
    <row r="6" ht="28.45" customHeight="1" spans="1:3">
      <c r="A6" s="76"/>
      <c r="B6" s="86" t="s">
        <v>20</v>
      </c>
      <c r="C6" s="87" t="s">
        <v>21</v>
      </c>
    </row>
    <row r="7" ht="28.45" customHeight="1" spans="1:3">
      <c r="A7" s="76"/>
      <c r="B7" s="86" t="s">
        <v>22</v>
      </c>
      <c r="C7" s="87"/>
    </row>
    <row r="8" ht="28.45" customHeight="1" spans="1:3">
      <c r="A8" s="76"/>
      <c r="B8" s="86" t="s">
        <v>23</v>
      </c>
      <c r="C8" s="87" t="s">
        <v>24</v>
      </c>
    </row>
    <row r="9" ht="28.45" customHeight="1" spans="1:3">
      <c r="A9" s="76"/>
      <c r="B9" s="86" t="s">
        <v>25</v>
      </c>
      <c r="C9" s="87" t="s">
        <v>26</v>
      </c>
    </row>
    <row r="10" ht="28.45" customHeight="1" spans="1:3">
      <c r="A10" s="76"/>
      <c r="B10" s="86" t="s">
        <v>27</v>
      </c>
      <c r="C10" s="87" t="s">
        <v>28</v>
      </c>
    </row>
    <row r="11" ht="28.45" customHeight="1" spans="1:3">
      <c r="A11" s="76"/>
      <c r="B11" s="86" t="s">
        <v>29</v>
      </c>
      <c r="C11" s="87" t="s">
        <v>30</v>
      </c>
    </row>
    <row r="12" ht="28.45" customHeight="1" spans="1:3">
      <c r="A12" s="76"/>
      <c r="B12" s="86" t="s">
        <v>31</v>
      </c>
      <c r="C12" s="87"/>
    </row>
    <row r="13" ht="28.45" customHeight="1" spans="1:3">
      <c r="A13" s="10"/>
      <c r="B13" s="86" t="s">
        <v>32</v>
      </c>
      <c r="C13" s="87"/>
    </row>
    <row r="14" ht="28.45" customHeight="1" spans="1:3">
      <c r="A14" s="10"/>
      <c r="B14" s="86" t="s">
        <v>33</v>
      </c>
      <c r="C14" s="87" t="s">
        <v>17</v>
      </c>
    </row>
    <row r="15" ht="36" customHeight="1" spans="2:3">
      <c r="B15" s="86" t="s">
        <v>34</v>
      </c>
      <c r="C15" s="37"/>
    </row>
  </sheetData>
  <mergeCells count="1">
    <mergeCell ref="B2:C2"/>
  </mergeCells>
  <pageMargins left="0.75" right="0.75" top="0.984027777777778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D6" sqref="D6:D15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5.983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35</v>
      </c>
      <c r="B2" s="11"/>
      <c r="C2" s="11"/>
      <c r="D2" s="11"/>
    </row>
    <row r="3" ht="22.75" customHeight="1" spans="1:4">
      <c r="A3" s="76"/>
      <c r="B3" s="76"/>
      <c r="C3" s="76"/>
      <c r="D3" s="77" t="s">
        <v>36</v>
      </c>
    </row>
    <row r="4" ht="22.75" customHeight="1" spans="1:4">
      <c r="A4" s="54" t="s">
        <v>37</v>
      </c>
      <c r="B4" s="54"/>
      <c r="C4" s="54" t="s">
        <v>38</v>
      </c>
      <c r="D4" s="54"/>
    </row>
    <row r="5" ht="22.75" customHeight="1" spans="1:4">
      <c r="A5" s="54" t="s">
        <v>39</v>
      </c>
      <c r="B5" s="54" t="s">
        <v>40</v>
      </c>
      <c r="C5" s="54" t="s">
        <v>39</v>
      </c>
      <c r="D5" s="54" t="s">
        <v>40</v>
      </c>
    </row>
    <row r="6" ht="22.75" customHeight="1" spans="1:4">
      <c r="A6" s="78" t="s">
        <v>41</v>
      </c>
      <c r="B6" s="78">
        <v>3229946.03</v>
      </c>
      <c r="C6" s="78" t="s">
        <v>42</v>
      </c>
      <c r="D6" s="78">
        <v>2911111.85</v>
      </c>
    </row>
    <row r="7" ht="22.75" customHeight="1" spans="1:4">
      <c r="A7" s="78" t="s">
        <v>43</v>
      </c>
      <c r="B7" s="58"/>
      <c r="C7" s="78" t="s">
        <v>44</v>
      </c>
      <c r="D7" s="78"/>
    </row>
    <row r="8" ht="22.75" customHeight="1" spans="1:4">
      <c r="A8" s="78" t="s">
        <v>45</v>
      </c>
      <c r="B8" s="58"/>
      <c r="C8" s="78" t="s">
        <v>46</v>
      </c>
      <c r="D8" s="78"/>
    </row>
    <row r="9" ht="22.75" customHeight="1" spans="1:4">
      <c r="A9" s="78" t="s">
        <v>47</v>
      </c>
      <c r="B9" s="58"/>
      <c r="C9" s="78" t="s">
        <v>48</v>
      </c>
      <c r="D9" s="78"/>
    </row>
    <row r="10" ht="22.75" customHeight="1" spans="1:4">
      <c r="A10" s="78" t="s">
        <v>49</v>
      </c>
      <c r="B10" s="58"/>
      <c r="C10" s="78" t="s">
        <v>50</v>
      </c>
      <c r="D10" s="78"/>
    </row>
    <row r="11" ht="22.75" customHeight="1" spans="1:4">
      <c r="A11" s="78" t="s">
        <v>51</v>
      </c>
      <c r="B11" s="58"/>
      <c r="C11" s="78" t="s">
        <v>52</v>
      </c>
      <c r="D11" s="78"/>
    </row>
    <row r="12" ht="22.75" customHeight="1" spans="1:4">
      <c r="A12" s="78" t="s">
        <v>53</v>
      </c>
      <c r="B12" s="58"/>
      <c r="C12" s="78" t="s">
        <v>54</v>
      </c>
      <c r="D12" s="78"/>
    </row>
    <row r="13" ht="22.75" customHeight="1" spans="1:4">
      <c r="A13" s="78" t="s">
        <v>55</v>
      </c>
      <c r="B13" s="58"/>
      <c r="C13" s="78" t="s">
        <v>56</v>
      </c>
      <c r="D13" s="78">
        <v>172880.35</v>
      </c>
    </row>
    <row r="14" ht="22.75" customHeight="1" spans="1:4">
      <c r="A14" s="78" t="s">
        <v>57</v>
      </c>
      <c r="B14" s="58"/>
      <c r="C14" s="78" t="s">
        <v>58</v>
      </c>
      <c r="D14" s="78"/>
    </row>
    <row r="15" ht="22.75" customHeight="1" spans="1:4">
      <c r="A15" s="78"/>
      <c r="B15" s="79"/>
      <c r="C15" s="78" t="s">
        <v>59</v>
      </c>
      <c r="D15" s="78">
        <v>145953.83</v>
      </c>
    </row>
    <row r="16" ht="22.75" customHeight="1" spans="1:4">
      <c r="A16" s="78"/>
      <c r="B16" s="79"/>
      <c r="C16" s="78" t="s">
        <v>60</v>
      </c>
      <c r="D16" s="80"/>
    </row>
    <row r="17" ht="22.75" customHeight="1" spans="1:4">
      <c r="A17" s="78"/>
      <c r="B17" s="79"/>
      <c r="C17" s="78" t="s">
        <v>61</v>
      </c>
      <c r="D17" s="80"/>
    </row>
    <row r="18" ht="22.75" customHeight="1" spans="1:4">
      <c r="A18" s="78"/>
      <c r="B18" s="79"/>
      <c r="C18" s="78" t="s">
        <v>62</v>
      </c>
      <c r="D18" s="80"/>
    </row>
    <row r="19" ht="22.75" customHeight="1" spans="1:4">
      <c r="A19" s="78"/>
      <c r="B19" s="79"/>
      <c r="C19" s="78" t="s">
        <v>63</v>
      </c>
      <c r="D19" s="80"/>
    </row>
    <row r="20" ht="22.75" customHeight="1" spans="1:4">
      <c r="A20" s="81"/>
      <c r="B20" s="82"/>
      <c r="C20" s="78" t="s">
        <v>64</v>
      </c>
      <c r="D20" s="80"/>
    </row>
    <row r="21" ht="22.75" customHeight="1" spans="1:4">
      <c r="A21" s="81"/>
      <c r="B21" s="82"/>
      <c r="C21" s="78" t="s">
        <v>65</v>
      </c>
      <c r="D21" s="80"/>
    </row>
    <row r="22" ht="22.75" customHeight="1" spans="1:4">
      <c r="A22" s="81"/>
      <c r="B22" s="82"/>
      <c r="C22" s="78" t="s">
        <v>66</v>
      </c>
      <c r="D22" s="80"/>
    </row>
    <row r="23" ht="22.75" customHeight="1" spans="1:4">
      <c r="A23" s="81"/>
      <c r="B23" s="82"/>
      <c r="C23" s="78" t="s">
        <v>67</v>
      </c>
      <c r="D23" s="80"/>
    </row>
    <row r="24" ht="22.75" customHeight="1" spans="1:4">
      <c r="A24" s="81"/>
      <c r="B24" s="82"/>
      <c r="C24" s="78" t="s">
        <v>68</v>
      </c>
      <c r="D24" s="80"/>
    </row>
    <row r="25" ht="22.75" customHeight="1" spans="1:4">
      <c r="A25" s="78"/>
      <c r="B25" s="79"/>
      <c r="C25" s="78" t="s">
        <v>69</v>
      </c>
      <c r="D25" s="80"/>
    </row>
    <row r="26" ht="22.75" customHeight="1" spans="1:4">
      <c r="A26" s="78"/>
      <c r="B26" s="79"/>
      <c r="C26" s="78" t="s">
        <v>70</v>
      </c>
      <c r="D26" s="80"/>
    </row>
    <row r="27" ht="22.75" customHeight="1" spans="1:4">
      <c r="A27" s="78"/>
      <c r="B27" s="79"/>
      <c r="C27" s="78" t="s">
        <v>71</v>
      </c>
      <c r="D27" s="80"/>
    </row>
    <row r="28" ht="22.75" customHeight="1" spans="1:4">
      <c r="A28" s="81"/>
      <c r="B28" s="82"/>
      <c r="C28" s="78" t="s">
        <v>72</v>
      </c>
      <c r="D28" s="80"/>
    </row>
    <row r="29" ht="22.75" customHeight="1" spans="1:4">
      <c r="A29" s="81"/>
      <c r="B29" s="82"/>
      <c r="C29" s="78" t="s">
        <v>73</v>
      </c>
      <c r="D29" s="80"/>
    </row>
    <row r="30" ht="22.75" customHeight="1" spans="1:4">
      <c r="A30" s="81"/>
      <c r="B30" s="82"/>
      <c r="C30" s="78" t="s">
        <v>74</v>
      </c>
      <c r="D30" s="80"/>
    </row>
    <row r="31" ht="22.75" customHeight="1" spans="1:4">
      <c r="A31" s="81"/>
      <c r="B31" s="82"/>
      <c r="C31" s="78" t="s">
        <v>75</v>
      </c>
      <c r="D31" s="80"/>
    </row>
    <row r="32" ht="22.75" customHeight="1" spans="1:4">
      <c r="A32" s="81"/>
      <c r="B32" s="82"/>
      <c r="C32" s="78" t="s">
        <v>76</v>
      </c>
      <c r="D32" s="80"/>
    </row>
    <row r="33" ht="22.75" customHeight="1" spans="1:4">
      <c r="A33" s="78"/>
      <c r="B33" s="78"/>
      <c r="C33" s="78" t="s">
        <v>77</v>
      </c>
      <c r="D33" s="80"/>
    </row>
    <row r="34" ht="22.75" customHeight="1" spans="1:4">
      <c r="A34" s="78"/>
      <c r="B34" s="78"/>
      <c r="C34" s="78" t="s">
        <v>78</v>
      </c>
      <c r="D34" s="80"/>
    </row>
    <row r="35" ht="22.75" customHeight="1" spans="1:4">
      <c r="A35" s="78"/>
      <c r="B35" s="78"/>
      <c r="C35" s="78" t="s">
        <v>79</v>
      </c>
      <c r="D35" s="80"/>
    </row>
    <row r="36" ht="22.75" customHeight="1" spans="1:4">
      <c r="A36" s="78"/>
      <c r="B36" s="78"/>
      <c r="C36" s="78"/>
      <c r="D36" s="78"/>
    </row>
    <row r="37" ht="22.75" customHeight="1" spans="1:4">
      <c r="A37" s="78"/>
      <c r="B37" s="78"/>
      <c r="C37" s="78"/>
      <c r="D37" s="78"/>
    </row>
    <row r="38" ht="22.75" customHeight="1" spans="1:4">
      <c r="A38" s="78"/>
      <c r="B38" s="78"/>
      <c r="C38" s="78"/>
      <c r="D38" s="78"/>
    </row>
    <row r="39" ht="22.75" customHeight="1" spans="1:4">
      <c r="A39" s="81" t="s">
        <v>80</v>
      </c>
      <c r="B39" s="82">
        <f>SUM(B6:B14)</f>
        <v>3229946.03</v>
      </c>
      <c r="C39" s="81" t="s">
        <v>81</v>
      </c>
      <c r="D39" s="82">
        <f>SUM(D6:D38)</f>
        <v>3229946.03</v>
      </c>
    </row>
    <row r="40" ht="22.75" customHeight="1" spans="1:4">
      <c r="A40" s="81" t="s">
        <v>82</v>
      </c>
      <c r="B40" s="82"/>
      <c r="C40" s="81" t="s">
        <v>83</v>
      </c>
      <c r="D40" s="82"/>
    </row>
    <row r="41" ht="22.75" customHeight="1" spans="1:4">
      <c r="A41" s="81" t="s">
        <v>84</v>
      </c>
      <c r="B41" s="79"/>
      <c r="C41" s="78"/>
      <c r="D41" s="79"/>
    </row>
    <row r="42" ht="22.75" customHeight="1" spans="1:4">
      <c r="A42" s="81" t="s">
        <v>85</v>
      </c>
      <c r="B42" s="82">
        <f>B39+B40</f>
        <v>3229946.03</v>
      </c>
      <c r="C42" s="81" t="s">
        <v>86</v>
      </c>
      <c r="D42" s="82">
        <f>D39+D40</f>
        <v>3229946.03</v>
      </c>
    </row>
  </sheetData>
  <mergeCells count="4">
    <mergeCell ref="A2:D2"/>
    <mergeCell ref="A3:C3"/>
    <mergeCell ref="A4:B4"/>
    <mergeCell ref="C4:D4"/>
  </mergeCells>
  <pageMargins left="0.75" right="0.75" top="0.590277777777778" bottom="0.511805555555556" header="0" footer="0"/>
  <pageSetup paperSize="9" scale="7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topLeftCell="A10" workbookViewId="0">
      <selection activeCell="A23" sqref="A23:A27"/>
    </sheetView>
  </sheetViews>
  <sheetFormatPr defaultColWidth="7.875" defaultRowHeight="12.75" customHeight="1" outlineLevelCol="2"/>
  <cols>
    <col min="1" max="1" width="45.7166666666667" style="18" customWidth="1"/>
    <col min="2" max="2" width="41.8" style="18" customWidth="1"/>
    <col min="3" max="3" width="27.375" style="18" customWidth="1"/>
    <col min="4" max="16384" width="7.875" style="17"/>
  </cols>
  <sheetData>
    <row r="1" ht="24.75" customHeight="1" spans="1:1">
      <c r="A1" s="26"/>
    </row>
    <row r="2" ht="24.75" customHeight="1" spans="1:2">
      <c r="A2" s="20" t="s">
        <v>87</v>
      </c>
      <c r="B2" s="20"/>
    </row>
    <row r="3" ht="24.75" customHeight="1" spans="1:2">
      <c r="A3" s="68"/>
      <c r="B3" s="21" t="s">
        <v>36</v>
      </c>
    </row>
    <row r="4" ht="24" customHeight="1" spans="1:2">
      <c r="A4" s="30" t="s">
        <v>39</v>
      </c>
      <c r="B4" s="30" t="s">
        <v>40</v>
      </c>
    </row>
    <row r="5" s="17" customFormat="1" ht="25" customHeight="1" spans="1:3">
      <c r="A5" s="69" t="s">
        <v>88</v>
      </c>
      <c r="B5" s="70">
        <v>3229946.03</v>
      </c>
      <c r="C5" s="18"/>
    </row>
    <row r="6" s="17" customFormat="1" ht="25" customHeight="1" spans="1:3">
      <c r="A6" s="64" t="s">
        <v>89</v>
      </c>
      <c r="B6" s="70">
        <v>3229946.03</v>
      </c>
      <c r="C6" s="18"/>
    </row>
    <row r="7" s="17" customFormat="1" ht="25" customHeight="1" spans="1:3">
      <c r="A7" s="64" t="s">
        <v>90</v>
      </c>
      <c r="B7" s="71"/>
      <c r="C7" s="18"/>
    </row>
    <row r="8" s="17" customFormat="1" ht="25" customHeight="1" spans="1:3">
      <c r="A8" s="69" t="s">
        <v>91</v>
      </c>
      <c r="B8" s="71">
        <f>B9+B10</f>
        <v>0</v>
      </c>
      <c r="C8" s="18"/>
    </row>
    <row r="9" s="17" customFormat="1" ht="25" customHeight="1" spans="1:3">
      <c r="A9" s="64" t="s">
        <v>89</v>
      </c>
      <c r="B9" s="71"/>
      <c r="C9" s="18"/>
    </row>
    <row r="10" s="17" customFormat="1" ht="25" customHeight="1" spans="1:3">
      <c r="A10" s="64" t="s">
        <v>90</v>
      </c>
      <c r="B10" s="71"/>
      <c r="C10" s="18"/>
    </row>
    <row r="11" s="17" customFormat="1" ht="25" customHeight="1" spans="1:3">
      <c r="A11" s="69" t="s">
        <v>92</v>
      </c>
      <c r="B11" s="71"/>
      <c r="C11" s="18"/>
    </row>
    <row r="12" s="17" customFormat="1" ht="25" customHeight="1" spans="1:3">
      <c r="A12" s="64" t="s">
        <v>89</v>
      </c>
      <c r="B12" s="71"/>
      <c r="C12" s="18"/>
    </row>
    <row r="13" s="17" customFormat="1" ht="25" customHeight="1" spans="1:3">
      <c r="A13" s="64" t="s">
        <v>90</v>
      </c>
      <c r="B13" s="71"/>
      <c r="C13" s="18"/>
    </row>
    <row r="14" s="17" customFormat="1" ht="25" customHeight="1" spans="1:3">
      <c r="A14" s="72" t="s">
        <v>93</v>
      </c>
      <c r="B14" s="71">
        <f>SUM(B15:B17)</f>
        <v>0</v>
      </c>
      <c r="C14" s="18"/>
    </row>
    <row r="15" s="17" customFormat="1" ht="25" customHeight="1" spans="1:3">
      <c r="A15" s="64" t="s">
        <v>94</v>
      </c>
      <c r="B15" s="71"/>
      <c r="C15" s="18"/>
    </row>
    <row r="16" s="17" customFormat="1" ht="25" customHeight="1" spans="1:3">
      <c r="A16" s="64" t="s">
        <v>95</v>
      </c>
      <c r="B16" s="71"/>
      <c r="C16" s="18"/>
    </row>
    <row r="17" s="17" customFormat="1" ht="25" customHeight="1" spans="1:3">
      <c r="A17" s="64" t="s">
        <v>96</v>
      </c>
      <c r="B17" s="71"/>
      <c r="C17" s="18"/>
    </row>
    <row r="18" s="17" customFormat="1" ht="25" customHeight="1" spans="1:3">
      <c r="A18" s="72" t="s">
        <v>97</v>
      </c>
      <c r="B18" s="71"/>
      <c r="C18" s="18"/>
    </row>
    <row r="19" s="17" customFormat="1" ht="25" customHeight="1" spans="1:3">
      <c r="A19" s="72" t="s">
        <v>98</v>
      </c>
      <c r="B19" s="71"/>
      <c r="C19" s="18"/>
    </row>
    <row r="20" s="17" customFormat="1" ht="25" customHeight="1" spans="1:3">
      <c r="A20" s="72" t="s">
        <v>99</v>
      </c>
      <c r="B20" s="71"/>
      <c r="C20" s="18"/>
    </row>
    <row r="21" s="17" customFormat="1" ht="25" customHeight="1" spans="1:3">
      <c r="A21" s="72" t="s">
        <v>100</v>
      </c>
      <c r="B21" s="71"/>
      <c r="C21" s="18"/>
    </row>
    <row r="22" s="17" customFormat="1" ht="25" customHeight="1" spans="1:3">
      <c r="A22" s="72" t="s">
        <v>101</v>
      </c>
      <c r="B22" s="70">
        <f>B23+B26+B29+B30</f>
        <v>0</v>
      </c>
      <c r="C22" s="18"/>
    </row>
    <row r="23" s="17" customFormat="1" ht="25" customHeight="1" spans="1:3">
      <c r="A23" s="64" t="s">
        <v>102</v>
      </c>
      <c r="B23" s="70">
        <f>B24+B25</f>
        <v>0</v>
      </c>
      <c r="C23" s="18"/>
    </row>
    <row r="24" s="17" customFormat="1" ht="25" customHeight="1" spans="1:3">
      <c r="A24" s="64" t="s">
        <v>103</v>
      </c>
      <c r="B24" s="70"/>
      <c r="C24" s="18"/>
    </row>
    <row r="25" s="17" customFormat="1" ht="25" customHeight="1" spans="1:3">
      <c r="A25" s="64" t="s">
        <v>104</v>
      </c>
      <c r="B25" s="70"/>
      <c r="C25" s="18"/>
    </row>
    <row r="26" s="17" customFormat="1" ht="25" customHeight="1" spans="1:3">
      <c r="A26" s="64" t="s">
        <v>105</v>
      </c>
      <c r="B26" s="70">
        <f>B27+B28</f>
        <v>0</v>
      </c>
      <c r="C26" s="18"/>
    </row>
    <row r="27" s="17" customFormat="1" ht="25" customHeight="1" spans="1:3">
      <c r="A27" s="64" t="s">
        <v>106</v>
      </c>
      <c r="B27" s="70"/>
      <c r="C27" s="18"/>
    </row>
    <row r="28" s="17" customFormat="1" ht="25" customHeight="1" spans="1:3">
      <c r="A28" s="64" t="s">
        <v>107</v>
      </c>
      <c r="B28" s="70"/>
      <c r="C28" s="18"/>
    </row>
    <row r="29" s="17" customFormat="1" ht="25" customHeight="1" spans="1:3">
      <c r="A29" s="64" t="s">
        <v>108</v>
      </c>
      <c r="B29" s="70"/>
      <c r="C29" s="18"/>
    </row>
    <row r="30" s="17" customFormat="1" ht="25" customHeight="1" spans="1:3">
      <c r="A30" s="64" t="s">
        <v>109</v>
      </c>
      <c r="B30" s="70"/>
      <c r="C30" s="18"/>
    </row>
    <row r="31" ht="25" customHeight="1" spans="1:2">
      <c r="A31" s="73"/>
      <c r="B31" s="70"/>
    </row>
    <row r="32" s="17" customFormat="1" ht="25" customHeight="1" spans="1:3">
      <c r="A32" s="74" t="s">
        <v>110</v>
      </c>
      <c r="B32" s="75">
        <f>B5+B8+B14+B18+B19+B20+B21+B22</f>
        <v>3229946.03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83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8" sqref="C8"/>
    </sheetView>
  </sheetViews>
  <sheetFormatPr defaultColWidth="10" defaultRowHeight="13.5" outlineLevelCol="4"/>
  <cols>
    <col min="1" max="1" width="17.5" customWidth="1"/>
    <col min="2" max="2" width="30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111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36</v>
      </c>
    </row>
    <row r="4" ht="22.75" customHeight="1" spans="1:5">
      <c r="A4" s="63" t="s">
        <v>112</v>
      </c>
      <c r="B4" s="63" t="s">
        <v>113</v>
      </c>
      <c r="C4" s="63" t="s">
        <v>114</v>
      </c>
      <c r="D4" s="63" t="s">
        <v>115</v>
      </c>
      <c r="E4" s="63" t="s">
        <v>116</v>
      </c>
    </row>
    <row r="5" ht="22.75" customHeight="1" spans="1:5">
      <c r="A5" s="64" t="s">
        <v>117</v>
      </c>
      <c r="B5" s="64">
        <f>C5+D5</f>
        <v>3229946.03</v>
      </c>
      <c r="C5" s="64">
        <f>C6+C9+C15</f>
        <v>2867946.03</v>
      </c>
      <c r="D5" s="64">
        <f>D6+D9+D15</f>
        <v>362000</v>
      </c>
      <c r="E5" s="65"/>
    </row>
    <row r="6" ht="26" customHeight="1" spans="1:5">
      <c r="A6" s="66" t="s">
        <v>118</v>
      </c>
      <c r="B6" s="64" t="s">
        <v>119</v>
      </c>
      <c r="C6" s="64">
        <f>C7</f>
        <v>2549111.85</v>
      </c>
      <c r="D6" s="64">
        <f>D7</f>
        <v>362000</v>
      </c>
      <c r="E6" s="65"/>
    </row>
    <row r="7" ht="26" customHeight="1" spans="1:5">
      <c r="A7" s="66" t="s">
        <v>120</v>
      </c>
      <c r="B7" s="64" t="s">
        <v>121</v>
      </c>
      <c r="C7" s="64">
        <f>C8</f>
        <v>2549111.85</v>
      </c>
      <c r="D7" s="64">
        <f>D8</f>
        <v>362000</v>
      </c>
      <c r="E7" s="65"/>
    </row>
    <row r="8" ht="26" customHeight="1" spans="1:5">
      <c r="A8" s="66" t="s">
        <v>122</v>
      </c>
      <c r="B8" s="64" t="s">
        <v>123</v>
      </c>
      <c r="C8" s="64">
        <v>2549111.85</v>
      </c>
      <c r="D8" s="64">
        <v>362000</v>
      </c>
      <c r="E8" s="67"/>
    </row>
    <row r="9" ht="26" customHeight="1" spans="1:5">
      <c r="A9" s="66" t="s">
        <v>124</v>
      </c>
      <c r="B9" s="64" t="s">
        <v>125</v>
      </c>
      <c r="C9" s="64">
        <f>C10+C13</f>
        <v>172880.35</v>
      </c>
      <c r="D9" s="64"/>
      <c r="E9" s="37"/>
    </row>
    <row r="10" ht="26" customHeight="1" spans="1:5">
      <c r="A10" s="66">
        <v>20805</v>
      </c>
      <c r="B10" s="64" t="s">
        <v>126</v>
      </c>
      <c r="C10" s="64">
        <f>C11+C12</f>
        <v>159365.01</v>
      </c>
      <c r="D10" s="64"/>
      <c r="E10" s="37"/>
    </row>
    <row r="11" ht="26" customHeight="1" spans="1:5">
      <c r="A11" s="66" t="s">
        <v>127</v>
      </c>
      <c r="B11" s="64" t="s">
        <v>128</v>
      </c>
      <c r="C11" s="64">
        <v>13230</v>
      </c>
      <c r="D11" s="64"/>
      <c r="E11" s="37"/>
    </row>
    <row r="12" ht="26" customHeight="1" spans="1:5">
      <c r="A12" s="66">
        <v>2080505</v>
      </c>
      <c r="B12" s="64" t="s">
        <v>129</v>
      </c>
      <c r="C12" s="64">
        <v>146135.01</v>
      </c>
      <c r="D12" s="64"/>
      <c r="E12" s="37"/>
    </row>
    <row r="13" ht="26" customHeight="1" spans="1:5">
      <c r="A13" s="66">
        <v>20899</v>
      </c>
      <c r="B13" s="64" t="s">
        <v>130</v>
      </c>
      <c r="C13" s="64">
        <f>C14</f>
        <v>13515.34</v>
      </c>
      <c r="D13" s="64"/>
      <c r="E13" s="37"/>
    </row>
    <row r="14" ht="26" customHeight="1" spans="1:5">
      <c r="A14" s="66">
        <v>2089999</v>
      </c>
      <c r="B14" s="64" t="s">
        <v>130</v>
      </c>
      <c r="C14" s="64">
        <v>13515.34</v>
      </c>
      <c r="D14" s="64"/>
      <c r="E14" s="37"/>
    </row>
    <row r="15" ht="26" customHeight="1" spans="1:5">
      <c r="A15" s="66">
        <v>210</v>
      </c>
      <c r="B15" s="64" t="s">
        <v>131</v>
      </c>
      <c r="C15" s="64">
        <f>C16</f>
        <v>145953.83</v>
      </c>
      <c r="D15" s="64"/>
      <c r="E15" s="37"/>
    </row>
    <row r="16" ht="26" customHeight="1" spans="1:5">
      <c r="A16" s="66">
        <v>21011</v>
      </c>
      <c r="B16" s="64" t="s">
        <v>132</v>
      </c>
      <c r="C16" s="64">
        <f>C17</f>
        <v>145953.83</v>
      </c>
      <c r="D16" s="64"/>
      <c r="E16" s="37"/>
    </row>
    <row r="17" ht="26" customHeight="1" spans="1:5">
      <c r="A17" s="66">
        <v>2101101</v>
      </c>
      <c r="B17" s="64" t="s">
        <v>133</v>
      </c>
      <c r="C17" s="64">
        <v>145953.83</v>
      </c>
      <c r="D17" s="64"/>
      <c r="E17" s="37"/>
    </row>
  </sheetData>
  <mergeCells count="1">
    <mergeCell ref="A2:E2"/>
  </mergeCells>
  <pageMargins left="0.75" right="0.75" top="1.02361111111111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D6" sqref="D6:D1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7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134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46" t="s">
        <v>36</v>
      </c>
      <c r="D3" s="46"/>
      <c r="E3" s="12"/>
      <c r="F3" s="12"/>
      <c r="G3" s="12"/>
    </row>
    <row r="4" ht="22.75" customHeight="1" spans="1:7">
      <c r="A4" s="54" t="s">
        <v>37</v>
      </c>
      <c r="B4" s="54"/>
      <c r="C4" s="54" t="s">
        <v>38</v>
      </c>
      <c r="D4" s="54"/>
      <c r="E4" s="12"/>
      <c r="F4" s="12"/>
      <c r="G4" s="12"/>
    </row>
    <row r="5" ht="22.75" customHeight="1" spans="1:7">
      <c r="A5" s="54" t="s">
        <v>39</v>
      </c>
      <c r="B5" s="54" t="s">
        <v>40</v>
      </c>
      <c r="C5" s="54" t="s">
        <v>39</v>
      </c>
      <c r="D5" s="54" t="s">
        <v>117</v>
      </c>
      <c r="E5" s="12"/>
      <c r="F5" s="12"/>
      <c r="G5" s="12"/>
    </row>
    <row r="6" ht="22.75" customHeight="1" spans="1:7">
      <c r="A6" s="15" t="s">
        <v>135</v>
      </c>
      <c r="B6" s="15">
        <v>3229946.03</v>
      </c>
      <c r="C6" s="15" t="s">
        <v>136</v>
      </c>
      <c r="D6" s="15">
        <f>D7+D14+D16</f>
        <v>3229946.03</v>
      </c>
      <c r="E6" s="12"/>
      <c r="F6" s="12"/>
      <c r="G6" s="12"/>
    </row>
    <row r="7" ht="22.75" customHeight="1" spans="1:7">
      <c r="A7" s="15" t="s">
        <v>137</v>
      </c>
      <c r="B7" s="15">
        <v>3229946.03</v>
      </c>
      <c r="C7" s="15" t="s">
        <v>138</v>
      </c>
      <c r="D7" s="15">
        <v>2911111.85</v>
      </c>
      <c r="E7" s="12"/>
      <c r="F7" s="12"/>
      <c r="G7" s="12"/>
    </row>
    <row r="8" ht="22.75" customHeight="1" spans="1:7">
      <c r="A8" s="15" t="s">
        <v>139</v>
      </c>
      <c r="B8" s="58"/>
      <c r="C8" s="15" t="s">
        <v>140</v>
      </c>
      <c r="D8" s="15"/>
      <c r="E8" s="12"/>
      <c r="F8" s="12"/>
      <c r="G8" s="12"/>
    </row>
    <row r="9" ht="22.75" customHeight="1" spans="1:7">
      <c r="A9" s="15" t="s">
        <v>141</v>
      </c>
      <c r="B9" s="58"/>
      <c r="C9" s="15" t="s">
        <v>142</v>
      </c>
      <c r="D9" s="15"/>
      <c r="E9" s="12"/>
      <c r="F9" s="12"/>
      <c r="G9" s="12"/>
    </row>
    <row r="10" ht="22.75" customHeight="1" spans="1:7">
      <c r="A10" s="15"/>
      <c r="B10" s="59"/>
      <c r="C10" s="15" t="s">
        <v>143</v>
      </c>
      <c r="D10" s="15"/>
      <c r="E10" s="12"/>
      <c r="F10" s="12"/>
      <c r="G10" s="12"/>
    </row>
    <row r="11" ht="22.75" customHeight="1" spans="1:7">
      <c r="A11" s="15"/>
      <c r="B11" s="59"/>
      <c r="C11" s="15" t="s">
        <v>144</v>
      </c>
      <c r="D11" s="15"/>
      <c r="E11" s="12"/>
      <c r="F11" s="12"/>
      <c r="G11" s="12"/>
    </row>
    <row r="12" ht="22.75" customHeight="1" spans="1:7">
      <c r="A12" s="15"/>
      <c r="B12" s="59"/>
      <c r="C12" s="15" t="s">
        <v>145</v>
      </c>
      <c r="D12" s="15"/>
      <c r="E12" s="12"/>
      <c r="F12" s="12"/>
      <c r="G12" s="12"/>
    </row>
    <row r="13" ht="22.75" customHeight="1" spans="1:7">
      <c r="A13" s="43"/>
      <c r="B13" s="56"/>
      <c r="C13" s="15" t="s">
        <v>146</v>
      </c>
      <c r="D13" s="15"/>
      <c r="E13" s="12"/>
      <c r="F13" s="12"/>
      <c r="G13" s="12"/>
    </row>
    <row r="14" ht="22.75" customHeight="1" spans="1:7">
      <c r="A14" s="15"/>
      <c r="B14" s="59"/>
      <c r="C14" s="15" t="s">
        <v>147</v>
      </c>
      <c r="D14" s="15">
        <v>172880.35</v>
      </c>
      <c r="E14" s="12"/>
      <c r="F14" s="12"/>
      <c r="G14" s="45"/>
    </row>
    <row r="15" ht="22.75" customHeight="1" spans="1:7">
      <c r="A15" s="15"/>
      <c r="B15" s="59"/>
      <c r="C15" s="15" t="s">
        <v>148</v>
      </c>
      <c r="D15" s="15"/>
      <c r="E15" s="12"/>
      <c r="F15" s="12"/>
      <c r="G15" s="12"/>
    </row>
    <row r="16" ht="22.75" customHeight="1" spans="1:7">
      <c r="A16" s="15"/>
      <c r="B16" s="59"/>
      <c r="C16" s="15" t="s">
        <v>149</v>
      </c>
      <c r="D16" s="15">
        <v>145953.83</v>
      </c>
      <c r="E16" s="12"/>
      <c r="F16" s="12"/>
      <c r="G16" s="12"/>
    </row>
    <row r="17" ht="22.75" customHeight="1" spans="1:7">
      <c r="A17" s="15"/>
      <c r="B17" s="59"/>
      <c r="C17" s="15" t="s">
        <v>150</v>
      </c>
      <c r="D17" s="15"/>
      <c r="E17" s="12"/>
      <c r="F17" s="12"/>
      <c r="G17" s="12"/>
    </row>
    <row r="18" ht="22.75" customHeight="1" spans="1:7">
      <c r="A18" s="15"/>
      <c r="B18" s="59"/>
      <c r="C18" s="15" t="s">
        <v>151</v>
      </c>
      <c r="D18" s="58"/>
      <c r="E18" s="12"/>
      <c r="F18" s="12"/>
      <c r="G18" s="12"/>
    </row>
    <row r="19" ht="22.75" customHeight="1" spans="1:7">
      <c r="A19" s="15"/>
      <c r="B19" s="15"/>
      <c r="C19" s="15" t="s">
        <v>152</v>
      </c>
      <c r="D19" s="58"/>
      <c r="E19" s="12"/>
      <c r="F19" s="12"/>
      <c r="G19" s="12"/>
    </row>
    <row r="20" ht="22.75" customHeight="1" spans="1:7">
      <c r="A20" s="15"/>
      <c r="B20" s="15"/>
      <c r="C20" s="15" t="s">
        <v>153</v>
      </c>
      <c r="D20" s="58"/>
      <c r="E20" s="12"/>
      <c r="F20" s="12"/>
      <c r="G20" s="12"/>
    </row>
    <row r="21" ht="22.75" customHeight="1" spans="1:7">
      <c r="A21" s="15"/>
      <c r="B21" s="15"/>
      <c r="C21" s="15" t="s">
        <v>154</v>
      </c>
      <c r="D21" s="58"/>
      <c r="E21" s="12"/>
      <c r="F21" s="12"/>
      <c r="G21" s="12"/>
    </row>
    <row r="22" ht="22.75" customHeight="1" spans="1:7">
      <c r="A22" s="15"/>
      <c r="B22" s="15"/>
      <c r="C22" s="15" t="s">
        <v>155</v>
      </c>
      <c r="D22" s="58"/>
      <c r="E22" s="12"/>
      <c r="F22" s="12"/>
      <c r="G22" s="12"/>
    </row>
    <row r="23" ht="22.75" customHeight="1" spans="1:7">
      <c r="A23" s="15"/>
      <c r="B23" s="15"/>
      <c r="C23" s="15" t="s">
        <v>156</v>
      </c>
      <c r="D23" s="58"/>
      <c r="E23" s="12"/>
      <c r="F23" s="12"/>
      <c r="G23" s="12"/>
    </row>
    <row r="24" ht="22.75" customHeight="1" spans="1:7">
      <c r="A24" s="15"/>
      <c r="B24" s="15"/>
      <c r="C24" s="15" t="s">
        <v>157</v>
      </c>
      <c r="D24" s="58"/>
      <c r="E24" s="12"/>
      <c r="F24" s="12"/>
      <c r="G24" s="12"/>
    </row>
    <row r="25" ht="22.75" customHeight="1" spans="1:7">
      <c r="A25" s="15"/>
      <c r="B25" s="15"/>
      <c r="C25" s="15" t="s">
        <v>158</v>
      </c>
      <c r="D25" s="58"/>
      <c r="E25" s="12"/>
      <c r="F25" s="12"/>
      <c r="G25" s="12"/>
    </row>
    <row r="26" ht="22.75" customHeight="1" spans="1:7">
      <c r="A26" s="15"/>
      <c r="B26" s="15"/>
      <c r="C26" s="15" t="s">
        <v>159</v>
      </c>
      <c r="D26" s="58"/>
      <c r="E26" s="12"/>
      <c r="F26" s="12"/>
      <c r="G26" s="12"/>
    </row>
    <row r="27" ht="22.75" customHeight="1" spans="1:7">
      <c r="A27" s="15"/>
      <c r="B27" s="15"/>
      <c r="C27" s="15" t="s">
        <v>160</v>
      </c>
      <c r="D27" s="58"/>
      <c r="E27" s="12"/>
      <c r="F27" s="12"/>
      <c r="G27" s="12"/>
    </row>
    <row r="28" ht="22.75" customHeight="1" spans="1:7">
      <c r="A28" s="15"/>
      <c r="B28" s="15"/>
      <c r="C28" s="15" t="s">
        <v>161</v>
      </c>
      <c r="D28" s="58"/>
      <c r="E28" s="12"/>
      <c r="F28" s="12"/>
      <c r="G28" s="12"/>
    </row>
    <row r="29" ht="22.75" customHeight="1" spans="1:7">
      <c r="A29" s="15"/>
      <c r="B29" s="15"/>
      <c r="C29" s="15" t="s">
        <v>162</v>
      </c>
      <c r="D29" s="58"/>
      <c r="E29" s="12"/>
      <c r="F29" s="12"/>
      <c r="G29" s="12"/>
    </row>
    <row r="30" ht="22.75" customHeight="1" spans="1:7">
      <c r="A30" s="15"/>
      <c r="B30" s="15"/>
      <c r="C30" s="15" t="s">
        <v>163</v>
      </c>
      <c r="D30" s="58"/>
      <c r="E30" s="12"/>
      <c r="F30" s="12"/>
      <c r="G30" s="12"/>
    </row>
    <row r="31" ht="22.75" customHeight="1" spans="1:7">
      <c r="A31" s="15"/>
      <c r="B31" s="15"/>
      <c r="C31" s="15" t="s">
        <v>164</v>
      </c>
      <c r="D31" s="58"/>
      <c r="E31" s="12"/>
      <c r="F31" s="12"/>
      <c r="G31" s="12"/>
    </row>
    <row r="32" ht="22.75" customHeight="1" spans="1:7">
      <c r="A32" s="15"/>
      <c r="B32" s="15"/>
      <c r="C32" s="15" t="s">
        <v>165</v>
      </c>
      <c r="D32" s="58"/>
      <c r="E32" s="12"/>
      <c r="F32" s="12"/>
      <c r="G32" s="12"/>
    </row>
    <row r="33" ht="22.75" customHeight="1" spans="1:7">
      <c r="A33" s="15"/>
      <c r="B33" s="15"/>
      <c r="C33" s="15" t="s">
        <v>166</v>
      </c>
      <c r="D33" s="58"/>
      <c r="E33" s="12"/>
      <c r="F33" s="12"/>
      <c r="G33" s="12"/>
    </row>
    <row r="34" ht="22.75" customHeight="1" spans="1:7">
      <c r="A34" s="15"/>
      <c r="B34" s="15"/>
      <c r="C34" s="15" t="s">
        <v>167</v>
      </c>
      <c r="D34" s="58"/>
      <c r="E34" s="12"/>
      <c r="F34" s="12"/>
      <c r="G34" s="12"/>
    </row>
    <row r="35" ht="22.75" customHeight="1" spans="1:7">
      <c r="A35" s="15"/>
      <c r="B35" s="15"/>
      <c r="C35" s="15" t="s">
        <v>168</v>
      </c>
      <c r="D35" s="58"/>
      <c r="E35" s="12"/>
      <c r="F35" s="12"/>
      <c r="G35" s="12"/>
    </row>
    <row r="36" ht="22.75" customHeight="1" spans="1:7">
      <c r="A36" s="15"/>
      <c r="B36" s="15"/>
      <c r="C36" s="15" t="s">
        <v>169</v>
      </c>
      <c r="D36" s="60"/>
      <c r="E36" s="12"/>
      <c r="F36" s="12"/>
      <c r="G36" s="12"/>
    </row>
    <row r="37" ht="22.75" customHeight="1" spans="1:7">
      <c r="A37" s="54" t="s">
        <v>170</v>
      </c>
      <c r="B37" s="61">
        <f>B6</f>
        <v>3229946.03</v>
      </c>
      <c r="C37" s="54" t="s">
        <v>171</v>
      </c>
      <c r="D37" s="62">
        <f>D6</f>
        <v>3229946.03</v>
      </c>
      <c r="E37" s="45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511805555555556" bottom="0.629861111111111" header="0" footer="0"/>
  <pageSetup paperSize="9" scale="8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7" sqref="A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172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6" t="s">
        <v>36</v>
      </c>
      <c r="K3" s="46"/>
    </row>
    <row r="4" ht="22.75" customHeight="1" spans="1:11">
      <c r="A4" s="54" t="s">
        <v>173</v>
      </c>
      <c r="B4" s="54" t="s">
        <v>117</v>
      </c>
      <c r="C4" s="54" t="s">
        <v>174</v>
      </c>
      <c r="D4" s="54"/>
      <c r="E4" s="54"/>
      <c r="F4" s="54" t="s">
        <v>175</v>
      </c>
      <c r="G4" s="54"/>
      <c r="H4" s="54"/>
      <c r="I4" s="54" t="s">
        <v>176</v>
      </c>
      <c r="J4" s="54"/>
      <c r="K4" s="54"/>
    </row>
    <row r="5" ht="22.75" customHeight="1" spans="1:11">
      <c r="A5" s="54"/>
      <c r="B5" s="54"/>
      <c r="C5" s="14" t="s">
        <v>117</v>
      </c>
      <c r="D5" s="14" t="s">
        <v>114</v>
      </c>
      <c r="E5" s="14" t="s">
        <v>115</v>
      </c>
      <c r="F5" s="14" t="s">
        <v>117</v>
      </c>
      <c r="G5" s="14" t="s">
        <v>114</v>
      </c>
      <c r="H5" s="14" t="s">
        <v>115</v>
      </c>
      <c r="I5" s="14" t="s">
        <v>117</v>
      </c>
      <c r="J5" s="14" t="s">
        <v>114</v>
      </c>
      <c r="K5" s="14" t="s">
        <v>115</v>
      </c>
    </row>
    <row r="6" ht="22.75" customHeight="1" spans="1:11">
      <c r="A6" s="43" t="s">
        <v>117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ht="22.75" customHeight="1" spans="1:11">
      <c r="A7" s="53" t="s">
        <v>2</v>
      </c>
      <c r="B7" s="14">
        <f>C7</f>
        <v>3229946.03</v>
      </c>
      <c r="C7" s="14">
        <f>D7+E7</f>
        <v>3229946.03</v>
      </c>
      <c r="D7" s="14">
        <v>2867946.03</v>
      </c>
      <c r="E7" s="14">
        <v>362000</v>
      </c>
      <c r="F7" s="56"/>
      <c r="G7" s="56"/>
      <c r="H7" s="56"/>
      <c r="I7" s="56"/>
      <c r="J7" s="56"/>
      <c r="K7" s="56"/>
    </row>
    <row r="8" ht="22.75" customHeight="1" spans="1:11">
      <c r="A8" s="53"/>
      <c r="B8" s="57"/>
      <c r="C8" s="57"/>
      <c r="D8" s="56"/>
      <c r="E8" s="56"/>
      <c r="F8" s="56"/>
      <c r="G8" s="56"/>
      <c r="H8" s="56"/>
      <c r="I8" s="56"/>
      <c r="J8" s="56"/>
      <c r="K8" s="56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selection activeCell="E8" sqref="E8"/>
    </sheetView>
  </sheetViews>
  <sheetFormatPr defaultColWidth="10" defaultRowHeight="13.5" outlineLevelCol="4"/>
  <cols>
    <col min="1" max="1" width="17.5" customWidth="1"/>
    <col min="2" max="2" width="29.5" customWidth="1"/>
    <col min="3" max="5" width="25.6416666666667" customWidth="1"/>
  </cols>
  <sheetData>
    <row r="1" ht="14.3" customHeight="1" spans="1:1">
      <c r="A1" s="52"/>
    </row>
    <row r="2" ht="36.9" customHeight="1" spans="1:5">
      <c r="A2" s="11" t="s">
        <v>177</v>
      </c>
      <c r="B2" s="11"/>
      <c r="C2" s="11"/>
      <c r="D2" s="11"/>
      <c r="E2" s="11"/>
    </row>
    <row r="3" ht="21.85" customHeight="1" spans="1:5">
      <c r="A3" s="12"/>
      <c r="B3" s="12"/>
      <c r="C3" s="46" t="s">
        <v>36</v>
      </c>
      <c r="D3" s="46"/>
      <c r="E3" s="46"/>
    </row>
    <row r="4" ht="22.75" customHeight="1" spans="1:5">
      <c r="A4" s="53" t="s">
        <v>112</v>
      </c>
      <c r="B4" s="53"/>
      <c r="C4" s="14" t="s">
        <v>174</v>
      </c>
      <c r="D4" s="53"/>
      <c r="E4" s="53"/>
    </row>
    <row r="5" ht="22.75" customHeight="1" spans="1:5">
      <c r="A5" s="53" t="s">
        <v>178</v>
      </c>
      <c r="B5" s="53" t="s">
        <v>179</v>
      </c>
      <c r="C5" s="53" t="s">
        <v>117</v>
      </c>
      <c r="D5" s="53" t="s">
        <v>114</v>
      </c>
      <c r="E5" s="53" t="s">
        <v>115</v>
      </c>
    </row>
    <row r="6" ht="27" customHeight="1" spans="1:5">
      <c r="A6" s="53"/>
      <c r="B6" s="53" t="s">
        <v>117</v>
      </c>
      <c r="C6" s="53">
        <f>D6+E6</f>
        <v>3229946.03</v>
      </c>
      <c r="D6" s="53">
        <f>D7+D10+D16</f>
        <v>2867946.03</v>
      </c>
      <c r="E6" s="53">
        <f>E7+E10+E16</f>
        <v>362000</v>
      </c>
    </row>
    <row r="7" ht="27" customHeight="1" spans="1:5">
      <c r="A7" s="53" t="s">
        <v>118</v>
      </c>
      <c r="B7" s="53" t="s">
        <v>119</v>
      </c>
      <c r="C7" s="53">
        <f t="shared" ref="C7:C18" si="0">D7+E7</f>
        <v>2911111.85</v>
      </c>
      <c r="D7" s="53">
        <f>D8</f>
        <v>2549111.85</v>
      </c>
      <c r="E7" s="53">
        <f>E8</f>
        <v>362000</v>
      </c>
    </row>
    <row r="8" ht="27" customHeight="1" spans="1:5">
      <c r="A8" s="53" t="s">
        <v>120</v>
      </c>
      <c r="B8" s="53" t="s">
        <v>121</v>
      </c>
      <c r="C8" s="53">
        <f t="shared" si="0"/>
        <v>2911111.85</v>
      </c>
      <c r="D8" s="53">
        <f>D9</f>
        <v>2549111.85</v>
      </c>
      <c r="E8" s="53">
        <f>E9</f>
        <v>362000</v>
      </c>
    </row>
    <row r="9" ht="27" customHeight="1" spans="1:5">
      <c r="A9" s="53" t="s">
        <v>122</v>
      </c>
      <c r="B9" s="53" t="s">
        <v>123</v>
      </c>
      <c r="C9" s="53">
        <f t="shared" si="0"/>
        <v>2911111.85</v>
      </c>
      <c r="D9" s="53">
        <v>2549111.85</v>
      </c>
      <c r="E9" s="53">
        <v>362000</v>
      </c>
    </row>
    <row r="10" ht="27" customHeight="1" spans="1:5">
      <c r="A10" s="53" t="s">
        <v>124</v>
      </c>
      <c r="B10" s="53" t="s">
        <v>125</v>
      </c>
      <c r="C10" s="53">
        <f t="shared" si="0"/>
        <v>172880.35</v>
      </c>
      <c r="D10" s="53">
        <f>D11+D14</f>
        <v>172880.35</v>
      </c>
      <c r="E10" s="53"/>
    </row>
    <row r="11" ht="27" customHeight="1" spans="1:5">
      <c r="A11" s="53">
        <v>20805</v>
      </c>
      <c r="B11" s="53" t="s">
        <v>126</v>
      </c>
      <c r="C11" s="53">
        <f t="shared" si="0"/>
        <v>159365.01</v>
      </c>
      <c r="D11" s="53">
        <f>D12+D13</f>
        <v>159365.01</v>
      </c>
      <c r="E11" s="53"/>
    </row>
    <row r="12" ht="27" customHeight="1" spans="1:5">
      <c r="A12" s="53" t="s">
        <v>127</v>
      </c>
      <c r="B12" s="53" t="s">
        <v>128</v>
      </c>
      <c r="C12" s="53">
        <f t="shared" si="0"/>
        <v>13230</v>
      </c>
      <c r="D12" s="53">
        <v>13230</v>
      </c>
      <c r="E12" s="53"/>
    </row>
    <row r="13" ht="27" customHeight="1" spans="1:5">
      <c r="A13" s="53">
        <v>2080505</v>
      </c>
      <c r="B13" s="53" t="s">
        <v>129</v>
      </c>
      <c r="C13" s="53">
        <f t="shared" si="0"/>
        <v>146135.01</v>
      </c>
      <c r="D13" s="53">
        <v>146135.01</v>
      </c>
      <c r="E13" s="53"/>
    </row>
    <row r="14" ht="27" customHeight="1" spans="1:5">
      <c r="A14" s="53">
        <v>20899</v>
      </c>
      <c r="B14" s="53" t="s">
        <v>130</v>
      </c>
      <c r="C14" s="53">
        <f t="shared" si="0"/>
        <v>13515.34</v>
      </c>
      <c r="D14" s="53">
        <f t="shared" ref="D14:D17" si="1">D15</f>
        <v>13515.34</v>
      </c>
      <c r="E14" s="53"/>
    </row>
    <row r="15" ht="27" customHeight="1" spans="1:5">
      <c r="A15" s="53">
        <v>2089999</v>
      </c>
      <c r="B15" s="53" t="s">
        <v>130</v>
      </c>
      <c r="C15" s="53">
        <f t="shared" si="0"/>
        <v>13515.34</v>
      </c>
      <c r="D15" s="53">
        <v>13515.34</v>
      </c>
      <c r="E15" s="53"/>
    </row>
    <row r="16" ht="27" customHeight="1" spans="1:5">
      <c r="A16" s="53">
        <v>210</v>
      </c>
      <c r="B16" s="53" t="s">
        <v>131</v>
      </c>
      <c r="C16" s="53">
        <f t="shared" si="0"/>
        <v>145953.83</v>
      </c>
      <c r="D16" s="53">
        <f t="shared" si="1"/>
        <v>145953.83</v>
      </c>
      <c r="E16" s="53"/>
    </row>
    <row r="17" ht="27" customHeight="1" spans="1:5">
      <c r="A17" s="53">
        <v>21011</v>
      </c>
      <c r="B17" s="53" t="s">
        <v>132</v>
      </c>
      <c r="C17" s="53">
        <f t="shared" si="0"/>
        <v>145953.83</v>
      </c>
      <c r="D17" s="53">
        <f t="shared" si="1"/>
        <v>145953.83</v>
      </c>
      <c r="E17" s="53"/>
    </row>
    <row r="18" ht="27" customHeight="1" spans="1:5">
      <c r="A18" s="53">
        <v>2101101</v>
      </c>
      <c r="B18" s="53" t="s">
        <v>133</v>
      </c>
      <c r="C18" s="53">
        <f t="shared" si="0"/>
        <v>145953.83</v>
      </c>
      <c r="D18" s="53">
        <v>145953.83</v>
      </c>
      <c r="E18" s="53"/>
    </row>
  </sheetData>
  <mergeCells count="2">
    <mergeCell ref="A2:E2"/>
    <mergeCell ref="C3:E3"/>
  </mergeCells>
  <pageMargins left="1.02361111111111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opLeftCell="A4" workbookViewId="0">
      <selection activeCell="C15" sqref="C15:C22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180</v>
      </c>
      <c r="B2" s="11"/>
      <c r="C2" s="11"/>
      <c r="D2" s="11"/>
      <c r="E2" s="11"/>
    </row>
    <row r="3" ht="22.75" customHeight="1" spans="1:5">
      <c r="A3" s="45"/>
      <c r="B3" s="45"/>
      <c r="C3" s="12"/>
      <c r="D3" s="12"/>
      <c r="E3" s="46" t="s">
        <v>36</v>
      </c>
    </row>
    <row r="4" ht="22.75" customHeight="1" spans="1:5">
      <c r="A4" s="47" t="s">
        <v>181</v>
      </c>
      <c r="B4" s="47"/>
      <c r="C4" s="47" t="s">
        <v>182</v>
      </c>
      <c r="D4" s="47"/>
      <c r="E4" s="47"/>
    </row>
    <row r="5" ht="22.75" customHeight="1" spans="1:5">
      <c r="A5" s="47" t="s">
        <v>178</v>
      </c>
      <c r="B5" s="47" t="s">
        <v>179</v>
      </c>
      <c r="C5" s="47" t="s">
        <v>117</v>
      </c>
      <c r="D5" s="47" t="s">
        <v>183</v>
      </c>
      <c r="E5" s="47" t="s">
        <v>184</v>
      </c>
    </row>
    <row r="6" ht="27" customHeight="1" spans="1:5">
      <c r="A6" s="47"/>
      <c r="B6" s="48" t="s">
        <v>117</v>
      </c>
      <c r="C6" s="49">
        <f t="shared" ref="C6:C16" si="0">D6+E6</f>
        <v>2867946.03</v>
      </c>
      <c r="D6" s="49">
        <f>D7+D15+D23</f>
        <v>2630051.6</v>
      </c>
      <c r="E6" s="49">
        <f>E7+E15+E23</f>
        <v>237894.43</v>
      </c>
    </row>
    <row r="7" ht="27" customHeight="1" spans="1:5">
      <c r="A7" s="35" t="s">
        <v>185</v>
      </c>
      <c r="B7" s="36" t="s">
        <v>186</v>
      </c>
      <c r="C7" s="50">
        <f t="shared" si="0"/>
        <v>2616821.6</v>
      </c>
      <c r="D7" s="51">
        <f>SUM(D8:D14)</f>
        <v>2616821.6</v>
      </c>
      <c r="E7" s="51"/>
    </row>
    <row r="8" ht="27" customHeight="1" spans="1:5">
      <c r="A8" s="38" t="s">
        <v>187</v>
      </c>
      <c r="B8" s="39" t="s">
        <v>188</v>
      </c>
      <c r="C8" s="50">
        <f t="shared" si="0"/>
        <v>1141165.22</v>
      </c>
      <c r="D8" s="37">
        <v>1141165.22</v>
      </c>
      <c r="E8" s="37"/>
    </row>
    <row r="9" ht="27" customHeight="1" spans="1:5">
      <c r="A9" s="38" t="s">
        <v>189</v>
      </c>
      <c r="B9" s="39" t="s">
        <v>190</v>
      </c>
      <c r="C9" s="50">
        <f t="shared" si="0"/>
        <v>303719.8</v>
      </c>
      <c r="D9" s="37">
        <v>303719.8</v>
      </c>
      <c r="E9" s="37"/>
    </row>
    <row r="10" ht="27" customHeight="1" spans="1:5">
      <c r="A10" s="38" t="s">
        <v>191</v>
      </c>
      <c r="B10" s="39" t="s">
        <v>192</v>
      </c>
      <c r="C10" s="50">
        <f t="shared" si="0"/>
        <v>469760</v>
      </c>
      <c r="D10" s="37">
        <v>469760</v>
      </c>
      <c r="E10" s="37"/>
    </row>
    <row r="11" ht="27" customHeight="1" spans="1:5">
      <c r="A11" s="38" t="s">
        <v>193</v>
      </c>
      <c r="B11" s="39" t="s">
        <v>194</v>
      </c>
      <c r="C11" s="50">
        <f t="shared" si="0"/>
        <v>396572.4</v>
      </c>
      <c r="D11" s="37">
        <v>396572.4</v>
      </c>
      <c r="E11" s="37"/>
    </row>
    <row r="12" ht="27" customHeight="1" spans="1:5">
      <c r="A12" s="38" t="s">
        <v>195</v>
      </c>
      <c r="B12" s="39" t="s">
        <v>196</v>
      </c>
      <c r="C12" s="50">
        <f t="shared" si="0"/>
        <v>146135.01</v>
      </c>
      <c r="D12" s="37">
        <v>146135.01</v>
      </c>
      <c r="E12" s="37"/>
    </row>
    <row r="13" ht="27" customHeight="1" spans="1:5">
      <c r="A13" s="38" t="s">
        <v>197</v>
      </c>
      <c r="B13" s="39" t="s">
        <v>198</v>
      </c>
      <c r="C13" s="50">
        <f t="shared" si="0"/>
        <v>145953.83</v>
      </c>
      <c r="D13" s="37">
        <v>145953.83</v>
      </c>
      <c r="E13" s="37"/>
    </row>
    <row r="14" ht="27" customHeight="1" spans="1:5">
      <c r="A14" s="38" t="s">
        <v>199</v>
      </c>
      <c r="B14" s="39" t="s">
        <v>200</v>
      </c>
      <c r="C14" s="50">
        <f t="shared" si="0"/>
        <v>13515.34</v>
      </c>
      <c r="D14" s="37">
        <v>13515.34</v>
      </c>
      <c r="E14" s="37"/>
    </row>
    <row r="15" ht="27" customHeight="1" spans="1:5">
      <c r="A15" s="35" t="s">
        <v>201</v>
      </c>
      <c r="B15" s="36" t="s">
        <v>202</v>
      </c>
      <c r="C15" s="50">
        <f t="shared" si="0"/>
        <v>237894.43</v>
      </c>
      <c r="D15" s="37"/>
      <c r="E15" s="37">
        <f>SUM(E16:E22)</f>
        <v>237894.43</v>
      </c>
    </row>
    <row r="16" ht="27" customHeight="1" spans="1:5">
      <c r="A16" s="38" t="s">
        <v>187</v>
      </c>
      <c r="B16" s="39" t="s">
        <v>203</v>
      </c>
      <c r="C16" s="50">
        <f t="shared" si="0"/>
        <v>30000</v>
      </c>
      <c r="D16" s="37"/>
      <c r="E16" s="37">
        <v>30000</v>
      </c>
    </row>
    <row r="17" ht="27" customHeight="1" spans="1:5">
      <c r="A17" s="38" t="s">
        <v>189</v>
      </c>
      <c r="B17" s="39" t="s">
        <v>204</v>
      </c>
      <c r="C17" s="50">
        <f t="shared" ref="C17:C24" si="1">D17+E17</f>
        <v>50000</v>
      </c>
      <c r="D17" s="37"/>
      <c r="E17" s="37">
        <v>50000</v>
      </c>
    </row>
    <row r="18" ht="27" customHeight="1" spans="1:5">
      <c r="A18" s="38" t="s">
        <v>193</v>
      </c>
      <c r="B18" s="39" t="s">
        <v>205</v>
      </c>
      <c r="C18" s="50">
        <f t="shared" si="1"/>
        <v>9000</v>
      </c>
      <c r="D18" s="37"/>
      <c r="E18" s="37">
        <v>9000</v>
      </c>
    </row>
    <row r="19" ht="27" customHeight="1" spans="1:5">
      <c r="A19" s="38" t="s">
        <v>206</v>
      </c>
      <c r="B19" s="39" t="s">
        <v>207</v>
      </c>
      <c r="C19" s="50">
        <f t="shared" si="1"/>
        <v>26000</v>
      </c>
      <c r="D19" s="37"/>
      <c r="E19" s="37">
        <v>26000</v>
      </c>
    </row>
    <row r="20" ht="27" customHeight="1" spans="1:5">
      <c r="A20" s="38" t="s">
        <v>208</v>
      </c>
      <c r="B20" s="39" t="s">
        <v>209</v>
      </c>
      <c r="C20" s="50">
        <f t="shared" si="1"/>
        <v>31286.81</v>
      </c>
      <c r="D20" s="37"/>
      <c r="E20" s="37">
        <v>31286.81</v>
      </c>
    </row>
    <row r="21" ht="27" customHeight="1" spans="1:5">
      <c r="A21" s="38" t="s">
        <v>210</v>
      </c>
      <c r="B21" s="39" t="s">
        <v>211</v>
      </c>
      <c r="C21" s="50">
        <f t="shared" si="1"/>
        <v>26207.62</v>
      </c>
      <c r="D21" s="37"/>
      <c r="E21" s="37">
        <v>26207.62</v>
      </c>
    </row>
    <row r="22" ht="27" customHeight="1" spans="1:5">
      <c r="A22" s="38" t="s">
        <v>212</v>
      </c>
      <c r="B22" s="39" t="s">
        <v>213</v>
      </c>
      <c r="C22" s="50">
        <f t="shared" si="1"/>
        <v>65400</v>
      </c>
      <c r="D22" s="37"/>
      <c r="E22" s="37">
        <v>65400</v>
      </c>
    </row>
    <row r="23" ht="27" customHeight="1" spans="1:5">
      <c r="A23" s="35" t="s">
        <v>214</v>
      </c>
      <c r="B23" s="36" t="s">
        <v>215</v>
      </c>
      <c r="C23" s="50">
        <f t="shared" si="1"/>
        <v>13230</v>
      </c>
      <c r="D23" s="37">
        <f>D24</f>
        <v>13230</v>
      </c>
      <c r="E23" s="37"/>
    </row>
    <row r="24" ht="27" customHeight="1" spans="1:5">
      <c r="A24" s="38" t="s">
        <v>216</v>
      </c>
      <c r="B24" s="39" t="s">
        <v>217</v>
      </c>
      <c r="C24" s="50">
        <f t="shared" si="1"/>
        <v>13230</v>
      </c>
      <c r="D24" s="37">
        <v>13230</v>
      </c>
      <c r="E24" s="37"/>
    </row>
  </sheetData>
  <mergeCells count="4">
    <mergeCell ref="A2:E2"/>
    <mergeCell ref="A3:B3"/>
    <mergeCell ref="A4:B4"/>
    <mergeCell ref="C4:E4"/>
  </mergeCells>
  <pageMargins left="0.75" right="0.75" top="0.944444444444444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阳光暖暖，时光慢慢</cp:lastModifiedBy>
  <dcterms:created xsi:type="dcterms:W3CDTF">2023-01-31T08:53:00Z</dcterms:created>
  <dcterms:modified xsi:type="dcterms:W3CDTF">2024-03-07T13:18:55Z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54C80BC5E32D4B2596A6365A6DA0E22A</vt:lpwstr>
  </property>
</Properties>
</file>