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25" activeTab="12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表2!$A$1:$B$31</definedName>
    <definedName name="_xlnm.Print_Titles" localSheetId="3">表2!$1:$3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<sst xmlns="http://schemas.openxmlformats.org/spreadsheetml/2006/main" count="347" uniqueCount="259">
  <si>
    <t>单位代码：</t>
  </si>
  <si>
    <t>单位名称：</t>
  </si>
  <si>
    <t>宁县统计局</t>
  </si>
  <si>
    <t>部门预算公开表</t>
  </si>
  <si>
    <t xml:space="preserve">     </t>
  </si>
  <si>
    <t>编制日期：</t>
  </si>
  <si>
    <t>部门领导：段平</t>
  </si>
  <si>
    <t>财务负责人：王晓军</t>
  </si>
  <si>
    <t>制表人：裴晶晶</t>
  </si>
  <si>
    <t xml:space="preserve">      </t>
  </si>
  <si>
    <t>目录</t>
  </si>
  <si>
    <t>表  名</t>
  </si>
  <si>
    <t>备  注</t>
  </si>
  <si>
    <t>（１）部门收支总体情况表</t>
  </si>
  <si>
    <t xml:space="preserve">
</t>
  </si>
  <si>
    <t>（２）部门收入总体情况表</t>
  </si>
  <si>
    <t>财务预算口径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</si>
  <si>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</si>
  <si>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</si>
  <si>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</si>
  <si>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</si>
  <si>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</si>
  <si>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</si>
  <si>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</si>
  <si>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</si>
  <si>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</si>
  <si>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</si>
  <si>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</si>
  <si>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</si>
  <si>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</si>
  <si>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</si>
  <si>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</si>
  <si>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</si>
  <si>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</si>
  <si>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</si>
  <si>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</si>
  <si>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</si>
  <si>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</si>
  <si>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</si>
  <si>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r>
      <rPr>
        <sz val="9"/>
        <rFont val="SimSun"/>
        <charset val="134"/>
      </rPr>
      <t>一、一般公共服务支出</t>
    </r>
  </si>
  <si>
    <t>二、政府性基金预算财政拨款收入</t>
  </si>
  <si>
    <r>
      <rPr>
        <sz val="9"/>
        <rFont val="SimSun"/>
        <charset val="134"/>
      </rPr>
      <t>二、外交支出</t>
    </r>
  </si>
  <si>
    <t>三、国有资本经营预算收入</t>
  </si>
  <si>
    <r>
      <rPr>
        <sz val="9"/>
        <rFont val="SimSun"/>
        <charset val="134"/>
      </rPr>
      <t>三、国防支出</t>
    </r>
  </si>
  <si>
    <t>四、教育专户核算</t>
  </si>
  <si>
    <r>
      <rPr>
        <sz val="9"/>
        <rFont val="SimSun"/>
        <charset val="134"/>
      </rPr>
      <t>四、公共安全支出</t>
    </r>
  </si>
  <si>
    <t>五、事业收入</t>
  </si>
  <si>
    <r>
      <rPr>
        <sz val="9"/>
        <rFont val="SimSun"/>
        <charset val="134"/>
      </rPr>
      <t>五、教育支出</t>
    </r>
  </si>
  <si>
    <t>六、上级补助收入</t>
  </si>
  <si>
    <r>
      <rPr>
        <sz val="9"/>
        <rFont val="SimSun"/>
        <charset val="134"/>
      </rPr>
      <t>六、科学技术支出</t>
    </r>
  </si>
  <si>
    <t>七、附属单位上级收入</t>
  </si>
  <si>
    <r>
      <rPr>
        <sz val="9"/>
        <rFont val="SimSun"/>
        <charset val="134"/>
      </rPr>
      <t>七、文化旅游体育与传媒支出</t>
    </r>
  </si>
  <si>
    <t>八、经营收入</t>
  </si>
  <si>
    <r>
      <rPr>
        <sz val="9"/>
        <rFont val="SimSun"/>
        <charset val="134"/>
      </rPr>
      <t>八、社会保障和就业支出</t>
    </r>
  </si>
  <si>
    <t>九、其他收入</t>
  </si>
  <si>
    <r>
      <rPr>
        <sz val="9"/>
        <rFont val="SimSun"/>
        <charset val="134"/>
      </rPr>
      <t>九、社会保险基金支出</t>
    </r>
  </si>
  <si>
    <r>
      <rPr>
        <sz val="9"/>
        <rFont val="SimSun"/>
        <charset val="134"/>
      </rPr>
      <t>十、卫生健康支出</t>
    </r>
  </si>
  <si>
    <r>
      <rPr>
        <sz val="9"/>
        <rFont val="SimSun"/>
        <charset val="134"/>
      </rPr>
      <t>十一、节能环保支出</t>
    </r>
  </si>
  <si>
    <r>
      <rPr>
        <sz val="9"/>
        <rFont val="SimSun"/>
        <charset val="134"/>
      </rPr>
      <t>十二、城乡社区支出</t>
    </r>
  </si>
  <si>
    <r>
      <rPr>
        <sz val="9"/>
        <rFont val="SimSun"/>
        <charset val="134"/>
      </rPr>
      <t>十三、农林水支出</t>
    </r>
  </si>
  <si>
    <r>
      <rPr>
        <sz val="9"/>
        <rFont val="SimSun"/>
        <charset val="134"/>
      </rPr>
      <t>十四、交通运输支出</t>
    </r>
  </si>
  <si>
    <r>
      <rPr>
        <sz val="9"/>
        <rFont val="SimSun"/>
        <charset val="134"/>
      </rPr>
      <t>十五、资源勘探工业信息等支出</t>
    </r>
  </si>
  <si>
    <r>
      <rPr>
        <sz val="9"/>
        <rFont val="SimSun"/>
        <charset val="134"/>
      </rPr>
      <t>十六、商业服务业等支出</t>
    </r>
  </si>
  <si>
    <r>
      <rPr>
        <sz val="9"/>
        <rFont val="SimSun"/>
        <charset val="134"/>
      </rPr>
      <t>十七、金融支出</t>
    </r>
  </si>
  <si>
    <r>
      <rPr>
        <sz val="9"/>
        <rFont val="SimSun"/>
        <charset val="134"/>
      </rPr>
      <t>十八、援助其他地区支出</t>
    </r>
  </si>
  <si>
    <r>
      <rPr>
        <sz val="9"/>
        <rFont val="SimSun"/>
        <charset val="134"/>
      </rPr>
      <t>十九、自然资源海洋气象等支出</t>
    </r>
  </si>
  <si>
    <r>
      <rPr>
        <sz val="9"/>
        <rFont val="SimSun"/>
        <charset val="134"/>
      </rPr>
      <t>二十、住房保障支出</t>
    </r>
  </si>
  <si>
    <r>
      <rPr>
        <sz val="9"/>
        <rFont val="SimSun"/>
        <charset val="134"/>
      </rPr>
      <t>二十一、粮油物资储备支出</t>
    </r>
  </si>
  <si>
    <r>
      <rPr>
        <sz val="9"/>
        <rFont val="SimSun"/>
        <charset val="134"/>
      </rPr>
      <t>二十二、国有资本经营预算支出</t>
    </r>
  </si>
  <si>
    <r>
      <rPr>
        <sz val="9"/>
        <rFont val="SimSun"/>
        <charset val="134"/>
      </rPr>
      <t>二十三、灾害防治及应急管理支出</t>
    </r>
  </si>
  <si>
    <r>
      <rPr>
        <sz val="9"/>
        <rFont val="SimSun"/>
        <charset val="134"/>
      </rPr>
      <t>二十四、预备费</t>
    </r>
  </si>
  <si>
    <r>
      <rPr>
        <sz val="9"/>
        <rFont val="SimSun"/>
        <charset val="134"/>
      </rPr>
      <t>二十五、其他支出</t>
    </r>
  </si>
  <si>
    <r>
      <rPr>
        <sz val="9"/>
        <rFont val="SimSun"/>
        <charset val="134"/>
      </rPr>
      <t>二十六、转移性支出</t>
    </r>
  </si>
  <si>
    <r>
      <rPr>
        <sz val="9"/>
        <rFont val="SimSun"/>
        <charset val="134"/>
      </rPr>
      <t>二十七、债务还本支出</t>
    </r>
  </si>
  <si>
    <r>
      <rPr>
        <sz val="9"/>
        <rFont val="SimSun"/>
        <charset val="134"/>
      </rPr>
      <t>二十八、债务付息支出</t>
    </r>
  </si>
  <si>
    <r>
      <rPr>
        <sz val="9"/>
        <rFont val="SimSun"/>
        <charset val="134"/>
      </rPr>
      <t>二十九、债务发行费用支出</t>
    </r>
  </si>
  <si>
    <r>
      <rPr>
        <sz val="9"/>
        <rFont val="SimSun"/>
        <charset val="134"/>
      </rPr>
      <t>三十、抗疫特别国债安排的支出</t>
    </r>
  </si>
  <si>
    <t>本 年 收 入 合 计</t>
  </si>
  <si>
    <r>
      <rPr>
        <b/>
        <sz val="9"/>
        <rFont val="SimSun"/>
        <charset val="134"/>
      </rPr>
      <t>本　年　支　出　合　计</t>
    </r>
  </si>
  <si>
    <t>十、上年结转</t>
  </si>
  <si>
    <r>
      <rPr>
        <b/>
        <sz val="9"/>
        <rFont val="SimSun"/>
        <charset val="134"/>
      </rPr>
      <t>三十一、结转下年</t>
    </r>
  </si>
  <si>
    <t>十一、上年结余</t>
  </si>
  <si>
    <t>收  入  总  计</t>
  </si>
  <si>
    <t>支  出  总  计</t>
  </si>
  <si>
    <t>部门收入总体情况表</t>
  </si>
  <si>
    <r>
      <rPr>
        <b/>
        <sz val="9"/>
        <color rgb="FF000000"/>
        <rFont val="宋体"/>
        <charset val="1"/>
      </rPr>
      <t>一、一般公共预算财政拨款收入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</si>
  <si>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</si>
  <si>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</si>
  <si>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r>
      <rPr>
        <b/>
        <sz val="9"/>
        <color rgb="FF000000"/>
        <rFont val="宋体"/>
        <charset val="1"/>
      </rPr>
      <t>二、政府性基金预算财政拨款收入</t>
    </r>
  </si>
  <si>
    <r>
      <rPr>
        <b/>
        <sz val="9"/>
        <color rgb="FF000000"/>
        <rFont val="宋体"/>
        <charset val="1"/>
      </rPr>
      <t>三、国有资本经营预算收入</t>
    </r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</si>
  <si>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</si>
  <si>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</si>
  <si>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</si>
  <si>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</si>
  <si>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</si>
  <si>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</si>
  <si>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</si>
  <si>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</si>
  <si>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</si>
  <si>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</si>
  <si>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</si>
  <si>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</si>
  <si>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</si>
  <si>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</si>
  <si>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</si>
  <si>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</si>
  <si>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</si>
  <si>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</si>
  <si>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</si>
  <si>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</si>
  <si>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</si>
  <si>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</si>
  <si>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</si>
  <si>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</si>
  <si>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</si>
  <si>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</t>
  </si>
  <si>
    <r>
      <rPr>
        <b/>
        <sz val="9"/>
        <color indexed="8"/>
        <rFont val="宋体"/>
        <charset val="134"/>
      </rPr>
      <t>一般公共服务支出</t>
    </r>
  </si>
  <si>
    <t>20105</t>
  </si>
  <si>
    <r>
      <rPr>
        <b/>
        <sz val="9"/>
        <color indexed="8"/>
        <rFont val="宋体"/>
        <charset val="134"/>
      </rPr>
      <t>统计信息事务</t>
    </r>
  </si>
  <si>
    <t>2010501</t>
  </si>
  <si>
    <r>
      <rPr>
        <sz val="9"/>
        <color indexed="8"/>
        <rFont val="宋体"/>
        <charset val="134"/>
      </rPr>
      <t>行政运行</t>
    </r>
  </si>
  <si>
    <t>208</t>
  </si>
  <si>
    <r>
      <rPr>
        <b/>
        <sz val="9"/>
        <color indexed="8"/>
        <rFont val="宋体"/>
        <charset val="134"/>
      </rPr>
      <t>社会保障和就业支出</t>
    </r>
  </si>
  <si>
    <t>20805</t>
  </si>
  <si>
    <r>
      <rPr>
        <b/>
        <sz val="9"/>
        <color indexed="8"/>
        <rFont val="宋体"/>
        <charset val="134"/>
      </rPr>
      <t>行政事业单位养老支出</t>
    </r>
  </si>
  <si>
    <t>2080501</t>
  </si>
  <si>
    <r>
      <rPr>
        <sz val="9"/>
        <color indexed="8"/>
        <rFont val="宋体"/>
        <charset val="134"/>
      </rPr>
      <t>行政单位离退休</t>
    </r>
  </si>
  <si>
    <t>2080505</t>
  </si>
  <si>
    <r>
      <rPr>
        <sz val="9"/>
        <color indexed="8"/>
        <rFont val="宋体"/>
        <charset val="134"/>
      </rPr>
      <t>机关事业单位基本养老保险缴费支出</t>
    </r>
  </si>
  <si>
    <t>20899</t>
  </si>
  <si>
    <r>
      <rPr>
        <b/>
        <sz val="9"/>
        <color indexed="8"/>
        <rFont val="宋体"/>
        <charset val="134"/>
      </rPr>
      <t>其他社会保障和就业支出</t>
    </r>
  </si>
  <si>
    <t>2089999</t>
  </si>
  <si>
    <r>
      <rPr>
        <sz val="9"/>
        <color indexed="8"/>
        <rFont val="宋体"/>
        <charset val="134"/>
      </rPr>
      <t>其他社会保障和就业支出</t>
    </r>
  </si>
  <si>
    <t>210</t>
  </si>
  <si>
    <r>
      <rPr>
        <b/>
        <sz val="9"/>
        <color indexed="8"/>
        <rFont val="宋体"/>
        <charset val="134"/>
      </rPr>
      <t>卫生健康支出</t>
    </r>
  </si>
  <si>
    <t>21011</t>
  </si>
  <si>
    <r>
      <rPr>
        <b/>
        <sz val="9"/>
        <color indexed="8"/>
        <rFont val="宋体"/>
        <charset val="134"/>
      </rPr>
      <t>行政事业单位医疗</t>
    </r>
  </si>
  <si>
    <t>2101101</t>
  </si>
  <si>
    <r>
      <rPr>
        <sz val="9"/>
        <color indexed="8"/>
        <rFont val="宋体"/>
        <charset val="134"/>
      </rPr>
      <t>行政单位医疗</t>
    </r>
  </si>
  <si>
    <t>财政拨款收支总体情况表</t>
  </si>
  <si>
    <t>一、本年收入</t>
  </si>
  <si>
    <r>
      <rPr>
        <sz val="10"/>
        <rFont val="SimSun"/>
        <charset val="134"/>
      </rPr>
      <t>一、本年支出</t>
    </r>
  </si>
  <si>
    <t>（一）一般公共预算拨款</t>
  </si>
  <si>
    <r>
      <rPr>
        <sz val="10"/>
        <rFont val="SimSun"/>
        <charset val="134"/>
      </rPr>
      <t>（一）一般公共服务支出</t>
    </r>
  </si>
  <si>
    <t>（二）政府性基金预算拨款</t>
  </si>
  <si>
    <r>
      <rPr>
        <sz val="10"/>
        <rFont val="SimSun"/>
        <charset val="134"/>
      </rPr>
      <t>（二）外交支出</t>
    </r>
  </si>
  <si>
    <t>（三）国有资本经营预算拨款</t>
  </si>
  <si>
    <r>
      <rPr>
        <sz val="10"/>
        <rFont val="SimSun"/>
        <charset val="134"/>
      </rPr>
      <t>（三）国防支出</t>
    </r>
  </si>
  <si>
    <r>
      <rPr>
        <sz val="10"/>
        <rFont val="SimSun"/>
        <charset val="134"/>
      </rPr>
      <t>（四）公共安全支出</t>
    </r>
  </si>
  <si>
    <r>
      <rPr>
        <sz val="10"/>
        <rFont val="SimSun"/>
        <charset val="134"/>
      </rPr>
      <t>（五）教育支出</t>
    </r>
  </si>
  <si>
    <r>
      <rPr>
        <sz val="10"/>
        <rFont val="SimSun"/>
        <charset val="134"/>
      </rPr>
      <t>（六）科学技术支出</t>
    </r>
  </si>
  <si>
    <r>
      <rPr>
        <sz val="10"/>
        <rFont val="SimSun"/>
        <charset val="134"/>
      </rPr>
      <t>（七）文化旅游体育与传媒支出</t>
    </r>
  </si>
  <si>
    <r>
      <rPr>
        <sz val="10"/>
        <rFont val="SimSun"/>
        <charset val="134"/>
      </rPr>
      <t>（八）社会保障和就业支出</t>
    </r>
  </si>
  <si>
    <r>
      <rPr>
        <sz val="10"/>
        <rFont val="SimSun"/>
        <charset val="134"/>
      </rPr>
      <t>（九）社会保险基金支出</t>
    </r>
  </si>
  <si>
    <r>
      <rPr>
        <sz val="10"/>
        <rFont val="SimSun"/>
        <charset val="134"/>
      </rPr>
      <t>（十）卫生健康支出</t>
    </r>
  </si>
  <si>
    <r>
      <rPr>
        <sz val="10"/>
        <rFont val="SimSun"/>
        <charset val="134"/>
      </rPr>
      <t>（十一）节能环保支出</t>
    </r>
  </si>
  <si>
    <r>
      <rPr>
        <sz val="10"/>
        <rFont val="SimSun"/>
        <charset val="134"/>
      </rPr>
      <t>（十二）城乡社区支出</t>
    </r>
  </si>
  <si>
    <r>
      <rPr>
        <sz val="10"/>
        <rFont val="SimSun"/>
        <charset val="134"/>
      </rPr>
      <t>（十三）农林水支出</t>
    </r>
  </si>
  <si>
    <r>
      <rPr>
        <sz val="10"/>
        <rFont val="SimSun"/>
        <charset val="134"/>
      </rPr>
      <t>（十四）交通运输支出</t>
    </r>
  </si>
  <si>
    <r>
      <rPr>
        <sz val="10"/>
        <rFont val="SimSun"/>
        <charset val="134"/>
      </rPr>
      <t>（十五）资源勘探工业信息等支出</t>
    </r>
  </si>
  <si>
    <r>
      <rPr>
        <sz val="10"/>
        <rFont val="SimSun"/>
        <charset val="134"/>
      </rPr>
      <t>（十六）商业服务业等支出</t>
    </r>
  </si>
  <si>
    <r>
      <rPr>
        <sz val="10"/>
        <rFont val="SimSun"/>
        <charset val="134"/>
      </rPr>
      <t>（十七）金融支出</t>
    </r>
  </si>
  <si>
    <r>
      <rPr>
        <sz val="10"/>
        <rFont val="SimSun"/>
        <charset val="134"/>
      </rPr>
      <t>（十八）援助其他地区支出</t>
    </r>
  </si>
  <si>
    <r>
      <rPr>
        <sz val="10"/>
        <rFont val="SimSun"/>
        <charset val="134"/>
      </rPr>
      <t>（十九）自然资源海洋气象等支出</t>
    </r>
  </si>
  <si>
    <r>
      <rPr>
        <sz val="10"/>
        <rFont val="SimSun"/>
        <charset val="134"/>
      </rPr>
      <t>（二十）住房保障支出</t>
    </r>
  </si>
  <si>
    <r>
      <rPr>
        <sz val="10"/>
        <rFont val="SimSun"/>
        <charset val="134"/>
      </rPr>
      <t>（二十一）粮油物资储备支出</t>
    </r>
  </si>
  <si>
    <r>
      <rPr>
        <sz val="10"/>
        <rFont val="SimSun"/>
        <charset val="134"/>
      </rPr>
      <t>（二十二）国有资本经营预算支出</t>
    </r>
  </si>
  <si>
    <r>
      <rPr>
        <sz val="10"/>
        <rFont val="SimSun"/>
        <charset val="134"/>
      </rPr>
      <t>（二十三）灾害防治及应急管理支出</t>
    </r>
  </si>
  <si>
    <r>
      <rPr>
        <sz val="10"/>
        <rFont val="SimSun"/>
        <charset val="134"/>
      </rPr>
      <t>（二十四）预备费</t>
    </r>
  </si>
  <si>
    <r>
      <rPr>
        <sz val="10"/>
        <rFont val="SimSun"/>
        <charset val="134"/>
      </rPr>
      <t>（二十五）其他支出</t>
    </r>
  </si>
  <si>
    <r>
      <rPr>
        <sz val="10"/>
        <rFont val="SimSun"/>
        <charset val="134"/>
      </rPr>
      <t>（二十六）转移性支出</t>
    </r>
  </si>
  <si>
    <r>
      <rPr>
        <sz val="10"/>
        <rFont val="SimSun"/>
        <charset val="134"/>
      </rPr>
      <t>（二十七）债务还本支出</t>
    </r>
  </si>
  <si>
    <r>
      <rPr>
        <sz val="10"/>
        <rFont val="SimSun"/>
        <charset val="134"/>
      </rPr>
      <t>（二十八）债务付息支出</t>
    </r>
  </si>
  <si>
    <r>
      <rPr>
        <sz val="10"/>
        <rFont val="SimSun"/>
        <charset val="134"/>
      </rPr>
      <t>（二十九）债务发行费用支出</t>
    </r>
  </si>
  <si>
    <r>
      <rPr>
        <sz val="10"/>
        <rFont val="SimSun"/>
        <charset val="134"/>
      </rPr>
      <t>（三十）抗疫特别国债安排的支出</t>
    </r>
  </si>
  <si>
    <t>收    入    总    计</t>
  </si>
  <si>
    <r>
      <rPr>
        <b/>
        <sz val="10"/>
        <rFont val="SimSun"/>
        <charset val="134"/>
      </rPr>
      <t>支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出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总</t>
    </r>
    <r>
      <rPr>
        <b/>
        <sz val="10"/>
        <rFont val="Times New Roman"/>
        <charset val="134"/>
      </rPr>
      <t xml:space="preserve">    </t>
    </r>
    <r>
      <rPr>
        <b/>
        <sz val="10"/>
        <rFont val="SimSun"/>
        <charset val="134"/>
      </rPr>
      <t>计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</si>
  <si>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</si>
  <si>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</si>
  <si>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</si>
  <si>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</si>
  <si>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</si>
  <si>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</si>
  <si>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</si>
  <si>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</si>
  <si>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一般公共服务支出</t>
  </si>
  <si>
    <t>统计信息事务</t>
  </si>
  <si>
    <t>行政运行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</si>
  <si>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</si>
  <si>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</si>
  <si>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</si>
  <si>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</si>
  <si>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</si>
  <si>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</si>
  <si>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</si>
  <si>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</si>
  <si>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</si>
  <si>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</si>
  <si>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</si>
  <si>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</si>
  <si>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</si>
  <si>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</si>
  <si>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</si>
  <si>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</si>
  <si>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</si>
  <si>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</si>
  <si>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</si>
  <si>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</si>
  <si>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</si>
  <si>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</si>
  <si>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</si>
  <si>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30108</t>
  </si>
  <si>
    <t xml:space="preserve">  机关事业单位基本养老保险缴费</t>
  </si>
  <si>
    <t>30110</t>
  </si>
  <si>
    <t xml:space="preserve">  职工基本医疗保险缴费</t>
  </si>
  <si>
    <t>30112</t>
  </si>
  <si>
    <t xml:space="preserve">  其他社会保障缴费</t>
  </si>
  <si>
    <t>302</t>
  </si>
  <si>
    <t>商品和服务支出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</si>
  <si>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</si>
  <si>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</si>
  <si>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</si>
  <si>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</si>
  <si>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</si>
  <si>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</si>
  <si>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</si>
  <si>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</si>
  <si>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工会经费</t>
  </si>
  <si>
    <t>福利费</t>
  </si>
  <si>
    <t>其他交通费用</t>
  </si>
  <si>
    <t>其他交通费用（车补）</t>
  </si>
  <si>
    <t>303</t>
  </si>
  <si>
    <t>对个人和家庭的补助</t>
  </si>
  <si>
    <t>退休费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</si>
  <si>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</si>
  <si>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</si>
  <si>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</si>
  <si>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</si>
  <si>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</si>
  <si>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</si>
  <si>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</si>
  <si>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</si>
  <si>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</si>
  <si>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</si>
  <si>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</si>
  <si>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</si>
  <si>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</si>
  <si>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</si>
  <si>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</si>
  <si>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</si>
  <si>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</si>
  <si>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</si>
  <si>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</si>
  <si>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</si>
  <si>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</si>
  <si>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</si>
  <si>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</si>
  <si>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总计</t>
  </si>
  <si>
    <t>备注：无内容应公开空表并说明情况。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</si>
</sst>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  <numFmt numFmtId="179" formatCode="#,##0.00_ ;[Red]\-#,##0.00\ "/>
  </numFmts>
  <fonts count="61">
    <font>
      <sz val="11"/>
      <color indexed="8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b/>
      <sz val="9"/>
      <color rgb="FF000000"/>
      <name val="宋体"/>
      <charset val="1"/>
      <scheme val="minor"/>
    </font>
    <font>
      <b/>
      <sz val="9"/>
      <color indexed="8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11"/>
      <color indexed="8"/>
      <name val="宋体"/>
      <charset val="134"/>
    </font>
    <font>
      <sz val="11"/>
      <name val="SimSun"/>
      <charset val="134"/>
    </font>
    <font>
      <sz val="11"/>
      <name val="Times New Roman"/>
      <charset val="134"/>
    </font>
    <font>
      <sz val="11"/>
      <color indexed="8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10"/>
      <name val="Times New Roman"/>
      <charset val="134"/>
    </font>
    <font>
      <b/>
      <sz val="9"/>
      <color indexed="8"/>
      <name val="宋体"/>
      <charset val="134"/>
    </font>
    <font>
      <sz val="10"/>
      <name val="Times New Roman"/>
      <charset val="134"/>
    </font>
    <font>
      <sz val="11"/>
      <color indexed="8"/>
      <name val="Times New Roman"/>
      <charset val="1"/>
    </font>
    <font>
      <b/>
      <sz val="11"/>
      <name val="SimSun"/>
      <charset val="134"/>
    </font>
    <font>
      <b/>
      <sz val="11"/>
      <color indexed="8"/>
      <name val="宋体"/>
      <charset val="1"/>
      <scheme val="minor"/>
    </font>
    <font>
      <b/>
      <sz val="9"/>
      <color indexed="8"/>
      <name val="Times New Roman"/>
      <charset val="134"/>
    </font>
    <font>
      <sz val="9"/>
      <color indexed="8"/>
      <name val="Times New Roman"/>
      <charset val="134"/>
    </font>
    <font>
      <sz val="9"/>
      <name val="Times New Roman"/>
      <charset val="134"/>
    </font>
    <font>
      <b/>
      <sz val="9"/>
      <name val="SimSun"/>
      <charset val="134"/>
    </font>
    <font>
      <b/>
      <sz val="9"/>
      <name val="Times New Roma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sz val="14"/>
      <name val="SimSun"/>
      <charset val="134"/>
    </font>
    <font>
      <b/>
      <sz val="22"/>
      <name val="方正小标宋简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5" borderId="4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47" fillId="0" borderId="5" applyNumberFormat="0" applyFill="0" applyAlignment="0" applyProtection="0">
      <alignment vertical="center"/>
    </xf>
    <xf numFmtId="0" fontId="48" fillId="0" borderId="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6" borderId="7" applyNumberFormat="0" applyAlignment="0" applyProtection="0">
      <alignment vertical="center"/>
    </xf>
    <xf numFmtId="0" fontId="50" fillId="7" borderId="8" applyNumberFormat="0" applyAlignment="0" applyProtection="0">
      <alignment vertical="center"/>
    </xf>
    <xf numFmtId="0" fontId="51" fillId="7" borderId="7" applyNumberFormat="0" applyAlignment="0" applyProtection="0">
      <alignment vertical="center"/>
    </xf>
    <xf numFmtId="0" fontId="52" fillId="8" borderId="9" applyNumberFormat="0" applyAlignment="0" applyProtection="0">
      <alignment vertical="center"/>
    </xf>
    <xf numFmtId="0" fontId="53" fillId="0" borderId="10" applyNumberFormat="0" applyFill="0" applyAlignment="0" applyProtection="0">
      <alignment vertical="center"/>
    </xf>
    <xf numFmtId="0" fontId="54" fillId="0" borderId="11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10" fillId="0" borderId="0"/>
  </cellStyleXfs>
  <cellXfs count="1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 indent="2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/>
    </xf>
    <xf numFmtId="0" fontId="10" fillId="0" borderId="0" xfId="0" applyFont="1" applyFill="1" applyAlignment="1"/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right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0" fontId="17" fillId="0" borderId="0" xfId="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/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 applyProtection="1">
      <alignment horizontal="left" vertical="center" wrapText="1"/>
    </xf>
    <xf numFmtId="49" fontId="18" fillId="0" borderId="1" xfId="0" applyNumberFormat="1" applyFont="1" applyFill="1" applyBorder="1" applyAlignment="1" applyProtection="1">
      <alignment horizontal="center" vertical="center"/>
    </xf>
    <xf numFmtId="177" fontId="20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/>
    </xf>
    <xf numFmtId="0" fontId="0" fillId="0" borderId="1" xfId="0" applyFont="1" applyBorder="1">
      <alignment vertical="center"/>
    </xf>
    <xf numFmtId="49" fontId="21" fillId="0" borderId="1" xfId="0" applyNumberFormat="1" applyFont="1" applyFill="1" applyBorder="1" applyAlignment="1" applyProtection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left" vertical="center"/>
    </xf>
    <xf numFmtId="0" fontId="2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177" fontId="24" fillId="0" borderId="1" xfId="0" applyNumberFormat="1" applyFont="1" applyBorder="1" applyAlignment="1">
      <alignment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4" fontId="23" fillId="3" borderId="1" xfId="0" applyNumberFormat="1" applyFont="1" applyFill="1" applyBorder="1" applyAlignment="1">
      <alignment horizontal="left" vertical="center" wrapText="1"/>
    </xf>
    <xf numFmtId="177" fontId="24" fillId="0" borderId="1" xfId="0" applyNumberFormat="1" applyFont="1" applyBorder="1" applyAlignment="1">
      <alignment horizontal="right" vertical="center" wrapText="1"/>
    </xf>
    <xf numFmtId="49" fontId="14" fillId="0" borderId="1" xfId="0" applyNumberFormat="1" applyFont="1" applyFill="1" applyBorder="1" applyAlignment="1" applyProtection="1">
      <alignment horizontal="left" vertical="center"/>
    </xf>
    <xf numFmtId="4" fontId="9" fillId="3" borderId="1" xfId="0" applyNumberFormat="1" applyFont="1" applyFill="1" applyBorder="1" applyAlignment="1">
      <alignment horizontal="left" vertical="center" wrapText="1"/>
    </xf>
    <xf numFmtId="177" fontId="26" fillId="0" borderId="1" xfId="0" applyNumberFormat="1" applyFont="1" applyBorder="1" applyAlignment="1">
      <alignment horizontal="right" vertical="center" wrapText="1"/>
    </xf>
    <xf numFmtId="177" fontId="24" fillId="3" borderId="1" xfId="0" applyNumberFormat="1" applyFont="1" applyFill="1" applyBorder="1" applyAlignment="1">
      <alignment horizontal="right" vertical="center" wrapText="1"/>
    </xf>
    <xf numFmtId="177" fontId="27" fillId="0" borderId="1" xfId="0" applyNumberFormat="1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177" fontId="24" fillId="3" borderId="1" xfId="0" applyNumberFormat="1" applyFont="1" applyFill="1" applyBorder="1" applyAlignment="1">
      <alignment vertical="center" wrapText="1"/>
    </xf>
    <xf numFmtId="0" fontId="29" fillId="0" borderId="1" xfId="0" applyFont="1" applyBorder="1">
      <alignment vertical="center"/>
    </xf>
    <xf numFmtId="0" fontId="23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right" vertical="center" wrapText="1"/>
    </xf>
    <xf numFmtId="4" fontId="23" fillId="0" borderId="2" xfId="0" applyNumberFormat="1" applyFont="1" applyBorder="1" applyAlignment="1">
      <alignment horizontal="right" vertical="center" wrapText="1"/>
    </xf>
    <xf numFmtId="0" fontId="23" fillId="0" borderId="2" xfId="0" applyFont="1" applyBorder="1" applyAlignment="1">
      <alignment horizontal="left" vertical="center" wrapText="1"/>
    </xf>
    <xf numFmtId="4" fontId="26" fillId="0" borderId="2" xfId="0" applyNumberFormat="1" applyFont="1" applyBorder="1" applyAlignment="1">
      <alignment vertical="center" wrapText="1"/>
    </xf>
    <xf numFmtId="4" fontId="23" fillId="0" borderId="2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78" fontId="26" fillId="0" borderId="2" xfId="0" applyNumberFormat="1" applyFont="1" applyBorder="1" applyAlignment="1">
      <alignment horizontal="right" vertical="center" wrapText="1"/>
    </xf>
    <xf numFmtId="0" fontId="26" fillId="0" borderId="2" xfId="0" applyFont="1" applyBorder="1" applyAlignment="1">
      <alignment vertical="center" wrapText="1"/>
    </xf>
    <xf numFmtId="4" fontId="24" fillId="0" borderId="2" xfId="0" applyNumberFormat="1" applyFont="1" applyBorder="1" applyAlignment="1">
      <alignment vertical="center" wrapText="1"/>
    </xf>
    <xf numFmtId="178" fontId="24" fillId="0" borderId="2" xfId="0" applyNumberFormat="1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 wrapText="1"/>
    </xf>
    <xf numFmtId="178" fontId="24" fillId="0" borderId="2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77" fontId="30" fillId="0" borderId="1" xfId="0" applyNumberFormat="1" applyFont="1" applyFill="1" applyBorder="1" applyAlignment="1" applyProtection="1">
      <alignment horizontal="left" vertical="center"/>
    </xf>
    <xf numFmtId="177" fontId="31" fillId="0" borderId="1" xfId="0" applyNumberFormat="1" applyFont="1" applyFill="1" applyBorder="1" applyAlignment="1" applyProtection="1">
      <alignment horizontal="left" vertical="center"/>
    </xf>
    <xf numFmtId="177" fontId="26" fillId="4" borderId="2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 applyProtection="1">
      <alignment vertical="center"/>
    </xf>
    <xf numFmtId="0" fontId="25" fillId="0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9" fontId="32" fillId="0" borderId="1" xfId="0" applyNumberFormat="1" applyFont="1" applyFill="1" applyBorder="1" applyAlignment="1">
      <alignment horizontal="right" vertical="center"/>
    </xf>
    <xf numFmtId="0" fontId="14" fillId="0" borderId="1" xfId="49" applyFont="1" applyFill="1" applyBorder="1" applyAlignment="1" applyProtection="1">
      <alignment vertical="center"/>
    </xf>
    <xf numFmtId="0" fontId="25" fillId="0" borderId="1" xfId="49" applyFont="1" applyFill="1" applyBorder="1" applyAlignment="1" applyProtection="1">
      <alignment vertical="center"/>
    </xf>
    <xf numFmtId="179" fontId="31" fillId="0" borderId="1" xfId="0" applyNumberFormat="1" applyFont="1" applyFill="1" applyBorder="1" applyAlignment="1" applyProtection="1">
      <alignment horizontal="right" vertical="center"/>
    </xf>
    <xf numFmtId="0" fontId="14" fillId="0" borderId="1" xfId="49" applyFont="1" applyBorder="1" applyAlignment="1" applyProtection="1">
      <alignment vertical="center"/>
    </xf>
    <xf numFmtId="0" fontId="25" fillId="0" borderId="1" xfId="49" applyFont="1" applyFill="1" applyBorder="1" applyAlignment="1" applyProtection="1">
      <alignment horizontal="center" vertical="center"/>
    </xf>
    <xf numFmtId="179" fontId="30" fillId="0" borderId="1" xfId="0" applyNumberFormat="1" applyFont="1" applyFill="1" applyBorder="1" applyAlignment="1" applyProtection="1">
      <alignment horizontal="right" vertical="center"/>
    </xf>
    <xf numFmtId="0" fontId="28" fillId="0" borderId="0" xfId="0" applyFont="1" applyBorder="1" applyAlignment="1">
      <alignment vertical="center" wrapText="1"/>
    </xf>
    <xf numFmtId="0" fontId="33" fillId="0" borderId="0" xfId="0" applyFont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26" fillId="0" borderId="2" xfId="0" applyFont="1" applyBorder="1" applyAlignment="1">
      <alignment horizontal="right" vertical="center" wrapText="1"/>
    </xf>
    <xf numFmtId="177" fontId="26" fillId="0" borderId="2" xfId="0" applyNumberFormat="1" applyFont="1" applyBorder="1" applyAlignment="1">
      <alignment horizontal="right" vertical="center" wrapText="1"/>
    </xf>
    <xf numFmtId="4" fontId="32" fillId="0" borderId="2" xfId="0" applyNumberFormat="1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" fontId="34" fillId="0" borderId="2" xfId="0" applyNumberFormat="1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33" fillId="0" borderId="2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vertical="center" wrapText="1"/>
    </xf>
    <xf numFmtId="0" fontId="37" fillId="0" borderId="0" xfId="0" applyFont="1" applyBorder="1" applyAlignment="1">
      <alignment vertical="center" wrapText="1"/>
    </xf>
    <xf numFmtId="0" fontId="37" fillId="0" borderId="0" xfId="0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  <xf numFmtId="14" fontId="37" fillId="0" borderId="0" xfId="0" applyNumberFormat="1" applyFont="1" applyBorder="1" applyAlignment="1">
      <alignment vertical="center" wrapText="1"/>
    </xf>
    <xf numFmtId="0" fontId="37" fillId="0" borderId="0" xfId="0" applyFont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B6" sqref="B6:I6"/>
    </sheetView>
  </sheetViews>
  <sheetFormatPr defaultColWidth="10" defaultRowHeight="13.5"/>
  <cols>
    <col min="1" max="1" width="2.54166666666667" customWidth="1"/>
    <col min="2" max="2" width="14.5" customWidth="1"/>
    <col min="3" max="3" width="9.76666666666667" customWidth="1"/>
    <col min="4" max="4" width="7" customWidth="1"/>
    <col min="5" max="5" width="15.5" customWidth="1"/>
    <col min="6" max="6" width="14.875" customWidth="1"/>
    <col min="7" max="7" width="13.125" customWidth="1"/>
    <col min="8" max="8" width="14.25" customWidth="1"/>
    <col min="9" max="9" width="9.76666666666667" customWidth="1"/>
    <col min="10" max="10" width="2.75" customWidth="1"/>
    <col min="11" max="11" width="9.76666666666667" customWidth="1"/>
  </cols>
  <sheetData>
    <row r="1" ht="14.3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4.3" customHeight="1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22.75" customHeight="1" spans="1:11">
      <c r="A3" s="12"/>
      <c r="B3" s="109" t="s">
        <v>0</v>
      </c>
      <c r="C3" s="110">
        <v>126001</v>
      </c>
      <c r="D3" s="110"/>
      <c r="E3" s="109"/>
      <c r="F3" s="12"/>
      <c r="G3" s="12"/>
      <c r="H3" s="12"/>
      <c r="I3" s="12"/>
      <c r="J3" s="12"/>
      <c r="K3" s="12"/>
    </row>
    <row r="4" ht="22.75" customHeight="1" spans="1:11">
      <c r="A4" s="12"/>
      <c r="B4" s="109" t="s">
        <v>1</v>
      </c>
      <c r="C4" s="109" t="s">
        <v>2</v>
      </c>
      <c r="D4" s="109"/>
      <c r="E4" s="109"/>
      <c r="F4" s="12"/>
      <c r="G4" s="12"/>
      <c r="H4" s="12"/>
      <c r="I4" s="12"/>
      <c r="J4" s="12"/>
      <c r="K4" s="12"/>
    </row>
    <row r="5" ht="14.3" customHeight="1" spans="1:1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ht="78.55" customHeight="1" spans="1:11">
      <c r="A6" s="10"/>
      <c r="B6" s="111" t="s">
        <v>3</v>
      </c>
      <c r="C6" s="111"/>
      <c r="D6" s="111"/>
      <c r="E6" s="111"/>
      <c r="F6" s="111"/>
      <c r="G6" s="111"/>
      <c r="H6" s="111"/>
      <c r="I6" s="111"/>
      <c r="J6" s="114"/>
      <c r="K6" s="114"/>
    </row>
    <row r="7" ht="22.75" customHeight="1" spans="1:1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.75" customHeight="1" spans="1:11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.75" customHeight="1" spans="1:1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.75" customHeight="1" spans="1:11">
      <c r="A10" s="12"/>
      <c r="B10" s="12" t="s">
        <v>4</v>
      </c>
      <c r="C10" s="12"/>
      <c r="F10" s="109" t="s">
        <v>5</v>
      </c>
      <c r="G10" s="112">
        <v>45695</v>
      </c>
      <c r="H10" s="12"/>
      <c r="I10" s="12"/>
      <c r="J10" s="12"/>
      <c r="K10" s="12"/>
    </row>
    <row r="11" ht="22.75" customHeight="1" spans="1:1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.75" customHeight="1" spans="1:11">
      <c r="A12" s="12"/>
      <c r="B12" s="113" t="s">
        <v>6</v>
      </c>
      <c r="C12" s="113"/>
      <c r="D12" s="109"/>
      <c r="E12" s="113" t="s">
        <v>7</v>
      </c>
      <c r="F12" s="113"/>
      <c r="G12" s="113" t="s">
        <v>8</v>
      </c>
      <c r="H12" s="113"/>
      <c r="I12" s="113"/>
      <c r="J12" s="12"/>
      <c r="K12" s="12"/>
    </row>
    <row r="13" ht="14.3" customHeight="1" spans="1:11">
      <c r="A13" s="10"/>
      <c r="B13" s="10"/>
      <c r="C13" s="10" t="s">
        <v>9</v>
      </c>
      <c r="D13" s="10"/>
      <c r="E13" s="10"/>
      <c r="F13" s="10"/>
      <c r="G13" s="10"/>
      <c r="H13" s="10"/>
      <c r="I13" s="10"/>
      <c r="J13" s="10"/>
      <c r="K13" s="10"/>
    </row>
    <row r="14" ht="14.3" customHeight="1" spans="1:1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14.3" customHeight="1" spans="1:1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</sheetData>
  <mergeCells count="6">
    <mergeCell ref="C3:D3"/>
    <mergeCell ref="C4:E4"/>
    <mergeCell ref="B6:I6"/>
    <mergeCell ref="B12:C12"/>
    <mergeCell ref="E12:F12"/>
    <mergeCell ref="G12:I12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9" sqref="B9"/>
    </sheetView>
  </sheetViews>
  <sheetFormatPr defaultColWidth="10" defaultRowHeight="13.5" outlineLevelCol="7"/>
  <cols>
    <col min="1" max="1" width="44.5" customWidth="1"/>
    <col min="2" max="2" width="9.76666666666667" customWidth="1"/>
    <col min="3" max="3" width="16.375" customWidth="1"/>
    <col min="4" max="4" width="9.76666666666667" customWidth="1"/>
    <col min="5" max="5" width="14.75" customWidth="1"/>
    <col min="6" max="6" width="14.125" customWidth="1"/>
    <col min="7" max="7" width="9.76666666666667" customWidth="1"/>
    <col min="8" max="8" width="10.25" customWidth="1"/>
  </cols>
  <sheetData>
    <row r="1" ht="61" customHeight="1" spans="1:8">
      <c r="A1" s="10"/>
      <c r="B1" s="10"/>
      <c r="C1" s="10"/>
      <c r="D1" s="10"/>
      <c r="E1" s="10"/>
      <c r="F1" s="10"/>
      <c r="G1" s="10"/>
      <c r="H1" s="10"/>
    </row>
    <row r="2" ht="39.85" customHeight="1" spans="1:8">
      <c r="A2" s="39" t="s">
        <v>234</v>
      </c>
      <c r="B2" s="39"/>
      <c r="C2" s="39"/>
      <c r="D2" s="39"/>
      <c r="E2" s="39"/>
      <c r="F2" s="39"/>
      <c r="G2" s="39"/>
      <c r="H2" s="39"/>
    </row>
    <row r="3" ht="22.75" customHeight="1" spans="1:8">
      <c r="A3" s="10"/>
      <c r="B3" s="10"/>
      <c r="C3" s="10"/>
      <c r="D3" s="10"/>
      <c r="E3" s="10"/>
      <c r="F3" s="10"/>
      <c r="G3" s="10"/>
      <c r="H3" s="40" t="s">
        <v>33</v>
      </c>
    </row>
    <row r="4" ht="22.75" customHeight="1" spans="1:8">
      <c r="A4" s="14" t="s">
        <v>178</v>
      </c>
      <c r="B4" s="14" t="s">
        <v>235</v>
      </c>
      <c r="C4" s="14"/>
      <c r="D4" s="14"/>
      <c r="E4" s="14"/>
      <c r="F4" s="14"/>
      <c r="G4" s="14" t="s">
        <v>236</v>
      </c>
      <c r="H4" s="14" t="s">
        <v>237</v>
      </c>
    </row>
    <row r="5" ht="22.75" customHeight="1" spans="1:8">
      <c r="A5" s="14"/>
      <c r="B5" s="14" t="s">
        <v>114</v>
      </c>
      <c r="C5" s="14" t="s">
        <v>238</v>
      </c>
      <c r="D5" s="14" t="s">
        <v>239</v>
      </c>
      <c r="E5" s="14" t="s">
        <v>240</v>
      </c>
      <c r="F5" s="14"/>
      <c r="G5" s="14"/>
      <c r="H5" s="14"/>
    </row>
    <row r="6" ht="22.75" customHeight="1" spans="1:8">
      <c r="A6" s="14"/>
      <c r="B6" s="14"/>
      <c r="C6" s="14"/>
      <c r="D6" s="14"/>
      <c r="E6" s="14" t="s">
        <v>241</v>
      </c>
      <c r="F6" s="14" t="s">
        <v>242</v>
      </c>
      <c r="G6" s="14"/>
      <c r="H6" s="14"/>
    </row>
    <row r="7" ht="22.75" customHeight="1" spans="1:8">
      <c r="A7" s="41" t="s">
        <v>114</v>
      </c>
      <c r="B7" s="42"/>
      <c r="C7" s="42"/>
      <c r="D7" s="42"/>
      <c r="E7" s="42"/>
      <c r="F7" s="42"/>
      <c r="G7" s="42"/>
      <c r="H7" s="42"/>
    </row>
    <row r="8" ht="22.75" customHeight="1" spans="1:8">
      <c r="A8" s="41" t="s">
        <v>2</v>
      </c>
      <c r="B8" s="42"/>
      <c r="C8" s="42"/>
      <c r="D8" s="42"/>
      <c r="E8" s="42"/>
      <c r="F8" s="42"/>
      <c r="G8" s="42"/>
      <c r="H8" s="42"/>
    </row>
    <row r="9" ht="22.75" customHeight="1" spans="1:8">
      <c r="A9" s="43"/>
      <c r="B9" s="15"/>
      <c r="C9" s="15"/>
      <c r="D9" s="15"/>
      <c r="E9" s="15"/>
      <c r="F9" s="15"/>
      <c r="G9" s="15"/>
      <c r="H9" s="15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K9" sqref="K9"/>
    </sheetView>
  </sheetViews>
  <sheetFormatPr defaultColWidth="10" defaultRowHeight="15"/>
  <cols>
    <col min="1" max="1" width="9.76666666666667" customWidth="1"/>
    <col min="2" max="2" width="14" style="17" customWidth="1"/>
    <col min="3" max="3" width="29.625" style="17" customWidth="1"/>
    <col min="4" max="4" width="10.25" customWidth="1"/>
    <col min="5" max="5" width="12" customWidth="1"/>
    <col min="6" max="6" width="11.125" customWidth="1"/>
    <col min="7" max="10" width="9.76666666666667" customWidth="1"/>
  </cols>
  <sheetData>
    <row r="1" ht="87" customHeight="1" spans="1:10">
      <c r="A1" s="10"/>
      <c r="B1" s="25"/>
      <c r="C1" s="26"/>
      <c r="D1" s="10"/>
      <c r="E1" s="10"/>
      <c r="F1" s="10"/>
      <c r="G1" s="10"/>
      <c r="H1" s="10"/>
      <c r="I1" s="10"/>
      <c r="J1" s="10"/>
    </row>
    <row r="2" ht="39.85" customHeight="1" spans="1:10">
      <c r="A2" s="11" t="s">
        <v>243</v>
      </c>
      <c r="B2" s="19"/>
      <c r="C2" s="19"/>
      <c r="D2" s="11"/>
      <c r="E2" s="11"/>
      <c r="F2" s="11"/>
      <c r="G2" s="10"/>
      <c r="H2" s="10"/>
      <c r="I2" s="10"/>
      <c r="J2" s="10"/>
    </row>
    <row r="3" ht="22.75" customHeight="1" spans="1:10">
      <c r="A3" s="12"/>
      <c r="D3" s="12"/>
      <c r="E3" s="12"/>
      <c r="F3" s="12" t="s">
        <v>33</v>
      </c>
      <c r="G3" s="10"/>
      <c r="H3" s="10"/>
      <c r="I3" s="10"/>
      <c r="J3" s="10"/>
    </row>
    <row r="4" ht="42" customHeight="1" spans="1:10">
      <c r="A4" s="27" t="s">
        <v>244</v>
      </c>
      <c r="B4" s="27" t="s">
        <v>245</v>
      </c>
      <c r="C4" s="28" t="s">
        <v>246</v>
      </c>
      <c r="D4" s="27" t="s">
        <v>114</v>
      </c>
      <c r="E4" s="27" t="s">
        <v>111</v>
      </c>
      <c r="F4" s="27" t="s">
        <v>112</v>
      </c>
      <c r="G4" s="10"/>
      <c r="H4" s="10"/>
      <c r="I4" s="10"/>
      <c r="J4" s="10"/>
    </row>
    <row r="5" ht="45" customHeight="1" spans="1:10">
      <c r="A5" s="29"/>
      <c r="B5" s="30"/>
      <c r="C5" s="31" t="s">
        <v>114</v>
      </c>
      <c r="D5" s="32">
        <f t="shared" ref="D5:D13" si="0">E5+F5</f>
        <v>183289</v>
      </c>
      <c r="E5" s="32">
        <f>E6</f>
        <v>183289</v>
      </c>
      <c r="F5" s="33"/>
      <c r="G5" s="12"/>
      <c r="H5" s="12"/>
      <c r="I5" s="12"/>
      <c r="J5" s="12"/>
    </row>
    <row r="6" ht="45" customHeight="1" spans="1:6">
      <c r="A6" s="34">
        <v>1</v>
      </c>
      <c r="B6" s="30" t="s">
        <v>217</v>
      </c>
      <c r="C6" s="35" t="s">
        <v>218</v>
      </c>
      <c r="D6" s="32">
        <f t="shared" si="0"/>
        <v>183289</v>
      </c>
      <c r="E6" s="32">
        <f>SUM(E7:E13)</f>
        <v>183289</v>
      </c>
      <c r="F6" s="36"/>
    </row>
    <row r="7" ht="45" customHeight="1" spans="1:6">
      <c r="A7" s="34">
        <v>2</v>
      </c>
      <c r="B7" s="37" t="s">
        <v>219</v>
      </c>
      <c r="C7" s="38" t="s">
        <v>220</v>
      </c>
      <c r="D7" s="32">
        <f t="shared" si="0"/>
        <v>30000</v>
      </c>
      <c r="E7" s="32">
        <v>30000</v>
      </c>
      <c r="F7" s="36"/>
    </row>
    <row r="8" ht="45" customHeight="1" spans="1:6">
      <c r="A8" s="34">
        <v>3</v>
      </c>
      <c r="B8" s="37" t="s">
        <v>221</v>
      </c>
      <c r="C8" s="38" t="s">
        <v>222</v>
      </c>
      <c r="D8" s="32">
        <f t="shared" si="0"/>
        <v>20000</v>
      </c>
      <c r="E8" s="32">
        <v>20000</v>
      </c>
      <c r="F8" s="36"/>
    </row>
    <row r="9" ht="45" customHeight="1" spans="1:6">
      <c r="A9" s="34">
        <v>4</v>
      </c>
      <c r="B9" s="37" t="s">
        <v>223</v>
      </c>
      <c r="C9" s="38" t="s">
        <v>224</v>
      </c>
      <c r="D9" s="32">
        <f t="shared" si="0"/>
        <v>5000</v>
      </c>
      <c r="E9" s="32">
        <v>5000</v>
      </c>
      <c r="F9" s="36"/>
    </row>
    <row r="10" ht="45" customHeight="1" spans="1:6">
      <c r="A10" s="34">
        <v>5</v>
      </c>
      <c r="B10" s="37" t="s">
        <v>225</v>
      </c>
      <c r="C10" s="38" t="s">
        <v>226</v>
      </c>
      <c r="D10" s="32">
        <f t="shared" si="0"/>
        <v>30000</v>
      </c>
      <c r="E10" s="32">
        <v>30000</v>
      </c>
      <c r="F10" s="36"/>
    </row>
    <row r="11" ht="45" customHeight="1" spans="1:6">
      <c r="A11" s="34">
        <v>6</v>
      </c>
      <c r="B11" s="37">
        <v>30228</v>
      </c>
      <c r="C11" s="38" t="s">
        <v>227</v>
      </c>
      <c r="D11" s="32">
        <f t="shared" si="0"/>
        <v>13685</v>
      </c>
      <c r="E11" s="32">
        <v>13685</v>
      </c>
      <c r="F11" s="36"/>
    </row>
    <row r="12" ht="45" customHeight="1" spans="1:6">
      <c r="A12" s="34">
        <v>7</v>
      </c>
      <c r="B12" s="37">
        <v>30229</v>
      </c>
      <c r="C12" s="38" t="s">
        <v>228</v>
      </c>
      <c r="D12" s="32">
        <f t="shared" si="0"/>
        <v>10204</v>
      </c>
      <c r="E12" s="32">
        <v>10204</v>
      </c>
      <c r="F12" s="36"/>
    </row>
    <row r="13" ht="45" customHeight="1" spans="1:6">
      <c r="A13" s="34">
        <v>8</v>
      </c>
      <c r="B13" s="37">
        <v>30239</v>
      </c>
      <c r="C13" s="38" t="s">
        <v>229</v>
      </c>
      <c r="D13" s="32">
        <f t="shared" si="0"/>
        <v>74400</v>
      </c>
      <c r="E13" s="32">
        <v>74400</v>
      </c>
      <c r="F13" s="36"/>
    </row>
    <row r="19" ht="13.5" spans="2:3">
      <c r="B19" s="16"/>
      <c r="C19" s="16"/>
    </row>
    <row r="20" ht="13.5" spans="2:3">
      <c r="B20" s="16"/>
      <c r="C20" s="16"/>
    </row>
    <row r="21" ht="13.5" spans="2:3">
      <c r="B21" s="16"/>
      <c r="C21" s="16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topLeftCell="A7" workbookViewId="0">
      <selection activeCell="G5" sqref="G5"/>
    </sheetView>
  </sheetViews>
  <sheetFormatPr defaultColWidth="7.875" defaultRowHeight="12.75" customHeight="1"/>
  <cols>
    <col min="1" max="1" width="20.3083333333333" style="17" customWidth="1"/>
    <col min="2" max="2" width="36.5" style="17" customWidth="1"/>
    <col min="3" max="3" width="29.375" style="17" customWidth="1"/>
    <col min="4" max="4" width="2.5" style="17" customWidth="1"/>
    <col min="5" max="16" width="8" style="17"/>
    <col min="17" max="16384" width="7.875" style="16"/>
  </cols>
  <sheetData>
    <row r="1" ht="48" customHeight="1" spans="1:16">
      <c r="A1" s="18"/>
      <c r="B1" s="18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ht="35" customHeight="1" spans="1:16">
      <c r="A2" s="19" t="s">
        <v>247</v>
      </c>
      <c r="B2" s="19"/>
      <c r="C2" s="19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ht="35" customHeight="1" spans="1:16">
      <c r="A3" s="16"/>
      <c r="B3" s="16"/>
      <c r="C3" s="20" t="s">
        <v>33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ht="42" customHeight="1" spans="1:16">
      <c r="A4" s="21" t="s">
        <v>248</v>
      </c>
      <c r="B4" s="21"/>
      <c r="C4" s="22" t="s">
        <v>37</v>
      </c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ht="42" customHeight="1" spans="1:16">
      <c r="A5" s="21" t="s">
        <v>249</v>
      </c>
      <c r="B5" s="21" t="s">
        <v>250</v>
      </c>
      <c r="C5" s="22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="16" customFormat="1" ht="42" customHeight="1" spans="1:3">
      <c r="A6" s="21" t="s">
        <v>114</v>
      </c>
      <c r="B6" s="21"/>
      <c r="C6" s="22"/>
    </row>
    <row r="7" s="16" customFormat="1" ht="42" customHeight="1" spans="1:4">
      <c r="A7" s="23"/>
      <c r="B7" s="23"/>
      <c r="C7" s="24">
        <v>0</v>
      </c>
      <c r="D7" s="17"/>
    </row>
    <row r="8" ht="42" customHeight="1" spans="1:16">
      <c r="A8" s="23"/>
      <c r="B8" s="23"/>
      <c r="C8" s="24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ht="42" customHeight="1" spans="1:16">
      <c r="A9" s="23"/>
      <c r="B9" s="23"/>
      <c r="C9" s="24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ht="42" customHeight="1" spans="1:3">
      <c r="A10" s="23"/>
      <c r="B10" s="23"/>
      <c r="C10" s="24"/>
    </row>
    <row r="11" ht="42" customHeight="1" spans="1:3">
      <c r="A11" s="23"/>
      <c r="B11" s="23"/>
      <c r="C11" s="24"/>
    </row>
    <row r="12" ht="42" customHeight="1" spans="1:3">
      <c r="A12" s="23"/>
      <c r="B12" s="23"/>
      <c r="C12" s="24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354166666666667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A5" sqref="A5"/>
    </sheetView>
  </sheetViews>
  <sheetFormatPr defaultColWidth="10" defaultRowHeight="13.5" outlineLevelRow="4" outlineLevelCol="4"/>
  <cols>
    <col min="1" max="1" width="27.6" customWidth="1"/>
    <col min="2" max="2" width="22.3" customWidth="1"/>
    <col min="3" max="3" width="24.95" customWidth="1"/>
    <col min="4" max="4" width="26.8666666666667" customWidth="1"/>
    <col min="5" max="5" width="29.3166666666667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251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3" t="s">
        <v>33</v>
      </c>
    </row>
    <row r="4" ht="22.75" customHeight="1" spans="1:5">
      <c r="A4" s="14" t="s">
        <v>178</v>
      </c>
      <c r="B4" s="14" t="s">
        <v>114</v>
      </c>
      <c r="C4" s="14" t="s">
        <v>252</v>
      </c>
      <c r="D4" s="14" t="s">
        <v>253</v>
      </c>
      <c r="E4" s="14" t="s">
        <v>254</v>
      </c>
    </row>
    <row r="5" ht="22.75" customHeight="1" spans="1:5">
      <c r="A5" s="14" t="s">
        <v>2</v>
      </c>
      <c r="B5" s="15"/>
      <c r="C5" s="15"/>
      <c r="D5" s="15"/>
      <c r="E5" s="15"/>
    </row>
  </sheetData>
  <mergeCells count="1">
    <mergeCell ref="A2:E2"/>
  </mergeCells>
  <pageMargins left="0.75" right="0.75" top="1.10208333333333" bottom="0.270000010728836" header="0.196527777777778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F4" sqref="F4"/>
    </sheetView>
  </sheetViews>
  <sheetFormatPr defaultColWidth="9" defaultRowHeight="13.5" outlineLevelCol="1"/>
  <cols>
    <col min="1" max="1" width="40.5833333333333" customWidth="1"/>
    <col min="2" max="2" width="46.6666666666667" customWidth="1"/>
  </cols>
  <sheetData>
    <row r="1" ht="41" customHeight="1" spans="1:2">
      <c r="A1" s="1" t="s">
        <v>255</v>
      </c>
      <c r="B1" s="1"/>
    </row>
    <row r="2" ht="25" customHeight="1" spans="1:2">
      <c r="A2" s="2" t="s">
        <v>256</v>
      </c>
      <c r="B2" s="2"/>
    </row>
    <row r="3" ht="18" customHeight="1" spans="1:2">
      <c r="A3" s="3" t="s">
        <v>36</v>
      </c>
      <c r="B3" s="4" t="s">
        <v>37</v>
      </c>
    </row>
    <row r="4" ht="18" customHeight="1" spans="1:2">
      <c r="A4" s="3"/>
      <c r="B4" s="4"/>
    </row>
    <row r="5" ht="39" customHeight="1" spans="1:2">
      <c r="A5" s="5"/>
      <c r="B5" s="4"/>
    </row>
    <row r="6" ht="39" customHeight="1" spans="1:2">
      <c r="A6" s="6" t="s">
        <v>257</v>
      </c>
      <c r="B6" s="7"/>
    </row>
    <row r="7" ht="39" customHeight="1" spans="1:2">
      <c r="A7" s="8"/>
      <c r="B7" s="7"/>
    </row>
    <row r="8" ht="39" customHeight="1" spans="1:2">
      <c r="A8" s="8"/>
      <c r="B8" s="7"/>
    </row>
    <row r="9" ht="39" customHeight="1" spans="1:2">
      <c r="A9" s="8"/>
      <c r="B9" s="7"/>
    </row>
    <row r="10" ht="39" customHeight="1" spans="1:2">
      <c r="A10" s="8"/>
      <c r="B10" s="7"/>
    </row>
    <row r="11" ht="39" customHeight="1" spans="1:2">
      <c r="A11" s="8"/>
      <c r="B11" s="7"/>
    </row>
    <row r="12" ht="39" customHeight="1" spans="1:2">
      <c r="A12" s="8"/>
      <c r="B12" s="7"/>
    </row>
    <row r="13" ht="39" customHeight="1" spans="1:2">
      <c r="A13" s="8"/>
      <c r="B13" s="7"/>
    </row>
    <row r="14" ht="39" customHeight="1" spans="1:2">
      <c r="A14" s="8"/>
      <c r="B14" s="7"/>
    </row>
    <row r="15" ht="39" customHeight="1" spans="1:2">
      <c r="A15" s="8"/>
      <c r="B15" s="7"/>
    </row>
    <row r="16" spans="1:1">
      <c r="A16" s="9" t="s">
        <v>258</v>
      </c>
    </row>
  </sheetData>
  <mergeCells count="4">
    <mergeCell ref="A1:B1"/>
    <mergeCell ref="A2:B2"/>
    <mergeCell ref="A3:A4"/>
    <mergeCell ref="B3:B4"/>
  </mergeCells>
  <pageMargins left="0.75" right="0.75" top="1.33819444444444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5"/>
  <sheetViews>
    <sheetView workbookViewId="0">
      <selection activeCell="F2" sqref="F2"/>
    </sheetView>
  </sheetViews>
  <sheetFormatPr defaultColWidth="10" defaultRowHeight="13.5" outlineLevelCol="1"/>
  <cols>
    <col min="1" max="1" width="56.3833333333333" customWidth="1"/>
    <col min="2" max="2" width="40.1666666666667" customWidth="1"/>
  </cols>
  <sheetData>
    <row r="1" ht="146" customHeight="1" spans="1:1">
      <c r="A1" s="10"/>
    </row>
    <row r="2" ht="39.15" customHeight="1" spans="1:2">
      <c r="A2" s="106" t="s">
        <v>10</v>
      </c>
      <c r="B2" s="106"/>
    </row>
    <row r="3" ht="36" customHeight="1" spans="1:2">
      <c r="A3" s="107" t="s">
        <v>11</v>
      </c>
      <c r="B3" s="107" t="s">
        <v>12</v>
      </c>
    </row>
    <row r="4" ht="40" customHeight="1" spans="1:2">
      <c r="A4" s="108" t="s">
        <v>13</v>
      </c>
      <c r="B4" s="80" t="s">
        <v>14</v>
      </c>
    </row>
    <row r="5" ht="40" customHeight="1" spans="1:2">
      <c r="A5" s="108" t="s">
        <v>15</v>
      </c>
      <c r="B5" s="80" t="s">
        <v>16</v>
      </c>
    </row>
    <row r="6" ht="40" customHeight="1" spans="1:2">
      <c r="A6" s="108" t="s">
        <v>17</v>
      </c>
      <c r="B6" s="80" t="s">
        <v>18</v>
      </c>
    </row>
    <row r="7" ht="40" customHeight="1" spans="1:2">
      <c r="A7" s="108" t="s">
        <v>19</v>
      </c>
      <c r="B7" s="80"/>
    </row>
    <row r="8" ht="40" customHeight="1" spans="1:2">
      <c r="A8" s="108" t="s">
        <v>20</v>
      </c>
      <c r="B8" s="80" t="s">
        <v>21</v>
      </c>
    </row>
    <row r="9" ht="40" customHeight="1" spans="1:2">
      <c r="A9" s="108" t="s">
        <v>22</v>
      </c>
      <c r="B9" s="80" t="s">
        <v>23</v>
      </c>
    </row>
    <row r="10" ht="40" customHeight="1" spans="1:2">
      <c r="A10" s="108" t="s">
        <v>24</v>
      </c>
      <c r="B10" s="80" t="s">
        <v>25</v>
      </c>
    </row>
    <row r="11" ht="40" customHeight="1" spans="1:2">
      <c r="A11" s="108" t="s">
        <v>26</v>
      </c>
      <c r="B11" s="80" t="s">
        <v>27</v>
      </c>
    </row>
    <row r="12" ht="40" customHeight="1" spans="1:2">
      <c r="A12" s="108" t="s">
        <v>28</v>
      </c>
      <c r="B12" s="80"/>
    </row>
    <row r="13" ht="40" customHeight="1" spans="1:2">
      <c r="A13" s="108" t="s">
        <v>29</v>
      </c>
      <c r="B13" s="80"/>
    </row>
    <row r="14" ht="40" customHeight="1" spans="1:2">
      <c r="A14" s="108" t="s">
        <v>30</v>
      </c>
      <c r="B14" s="80" t="s">
        <v>14</v>
      </c>
    </row>
    <row r="15" ht="40" customHeight="1" spans="1:2">
      <c r="A15" s="108" t="s">
        <v>31</v>
      </c>
      <c r="B15" s="36"/>
    </row>
  </sheetData>
  <mergeCells count="1">
    <mergeCell ref="A2:B2"/>
  </mergeCells>
  <pageMargins left="0.75" right="0.75" top="0.270000010728836" bottom="0.270000010728836" header="0" footer="0"/>
  <pageSetup paperSize="9" scale="9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opLeftCell="A30" workbookViewId="0">
      <selection activeCell="D39" sqref="D39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10"/>
      <c r="B1" s="10"/>
      <c r="C1" s="10"/>
      <c r="D1" s="10"/>
    </row>
    <row r="2" ht="39.85" customHeight="1" spans="1:4">
      <c r="A2" s="11" t="s">
        <v>32</v>
      </c>
      <c r="B2" s="11"/>
      <c r="C2" s="11"/>
      <c r="D2" s="11"/>
    </row>
    <row r="3" ht="22.75" customHeight="1" spans="1:4">
      <c r="A3" s="94"/>
      <c r="B3" s="94"/>
      <c r="C3" s="94"/>
      <c r="D3" s="95" t="s">
        <v>33</v>
      </c>
    </row>
    <row r="4" ht="22.75" customHeight="1" spans="1:4">
      <c r="A4" s="65" t="s">
        <v>34</v>
      </c>
      <c r="B4" s="65"/>
      <c r="C4" s="65" t="s">
        <v>35</v>
      </c>
      <c r="D4" s="65"/>
    </row>
    <row r="5" ht="22.75" customHeight="1" spans="1:4">
      <c r="A5" s="65" t="s">
        <v>36</v>
      </c>
      <c r="B5" s="65" t="s">
        <v>37</v>
      </c>
      <c r="C5" s="65" t="s">
        <v>36</v>
      </c>
      <c r="D5" s="65" t="s">
        <v>37</v>
      </c>
    </row>
    <row r="6" ht="22.75" customHeight="1" spans="1:4">
      <c r="A6" s="96" t="s">
        <v>38</v>
      </c>
      <c r="B6" s="73">
        <v>2867831</v>
      </c>
      <c r="C6" s="97" t="s">
        <v>39</v>
      </c>
      <c r="D6" s="73">
        <v>2430712</v>
      </c>
    </row>
    <row r="7" ht="22.75" customHeight="1" spans="1:4">
      <c r="A7" s="96" t="s">
        <v>40</v>
      </c>
      <c r="B7" s="73"/>
      <c r="C7" s="97" t="s">
        <v>41</v>
      </c>
      <c r="D7" s="98"/>
    </row>
    <row r="8" ht="22.75" customHeight="1" spans="1:4">
      <c r="A8" s="96" t="s">
        <v>42</v>
      </c>
      <c r="B8" s="73"/>
      <c r="C8" s="97" t="s">
        <v>43</v>
      </c>
      <c r="D8" s="98"/>
    </row>
    <row r="9" ht="22.75" customHeight="1" spans="1:4">
      <c r="A9" s="96" t="s">
        <v>44</v>
      </c>
      <c r="B9" s="73"/>
      <c r="C9" s="97" t="s">
        <v>45</v>
      </c>
      <c r="D9" s="98"/>
    </row>
    <row r="10" ht="22.75" customHeight="1" spans="1:4">
      <c r="A10" s="96" t="s">
        <v>46</v>
      </c>
      <c r="B10" s="73"/>
      <c r="C10" s="97" t="s">
        <v>47</v>
      </c>
      <c r="D10" s="98"/>
    </row>
    <row r="11" ht="22.75" customHeight="1" spans="1:4">
      <c r="A11" s="96" t="s">
        <v>48</v>
      </c>
      <c r="B11" s="73"/>
      <c r="C11" s="97" t="s">
        <v>49</v>
      </c>
      <c r="D11" s="98"/>
    </row>
    <row r="12" ht="22.75" customHeight="1" spans="1:4">
      <c r="A12" s="96" t="s">
        <v>50</v>
      </c>
      <c r="B12" s="73"/>
      <c r="C12" s="97" t="s">
        <v>51</v>
      </c>
      <c r="D12" s="98"/>
    </row>
    <row r="13" ht="22.75" customHeight="1" spans="1:4">
      <c r="A13" s="96" t="s">
        <v>52</v>
      </c>
      <c r="B13" s="73"/>
      <c r="C13" s="97" t="s">
        <v>53</v>
      </c>
      <c r="D13" s="99">
        <v>306225</v>
      </c>
    </row>
    <row r="14" ht="22.75" customHeight="1" spans="1:4">
      <c r="A14" s="96" t="s">
        <v>54</v>
      </c>
      <c r="B14" s="73"/>
      <c r="C14" s="97" t="s">
        <v>55</v>
      </c>
      <c r="D14" s="99"/>
    </row>
    <row r="15" ht="22.75" customHeight="1" spans="1:4">
      <c r="A15" s="96"/>
      <c r="B15" s="100"/>
      <c r="C15" s="97" t="s">
        <v>56</v>
      </c>
      <c r="D15" s="99">
        <v>130894</v>
      </c>
    </row>
    <row r="16" ht="22.75" customHeight="1" spans="1:4">
      <c r="A16" s="96"/>
      <c r="B16" s="100"/>
      <c r="C16" s="97" t="s">
        <v>57</v>
      </c>
      <c r="D16" s="98"/>
    </row>
    <row r="17" ht="22.75" customHeight="1" spans="1:4">
      <c r="A17" s="96"/>
      <c r="B17" s="100"/>
      <c r="C17" s="97" t="s">
        <v>58</v>
      </c>
      <c r="D17" s="98"/>
    </row>
    <row r="18" ht="22.75" customHeight="1" spans="1:4">
      <c r="A18" s="96"/>
      <c r="B18" s="100"/>
      <c r="C18" s="97" t="s">
        <v>59</v>
      </c>
      <c r="D18" s="98"/>
    </row>
    <row r="19" ht="22.75" customHeight="1" spans="1:4">
      <c r="A19" s="96"/>
      <c r="B19" s="100"/>
      <c r="C19" s="97" t="s">
        <v>60</v>
      </c>
      <c r="D19" s="98"/>
    </row>
    <row r="20" ht="22.75" customHeight="1" spans="1:4">
      <c r="A20" s="101"/>
      <c r="B20" s="102"/>
      <c r="C20" s="97" t="s">
        <v>61</v>
      </c>
      <c r="D20" s="98"/>
    </row>
    <row r="21" ht="22.75" customHeight="1" spans="1:4">
      <c r="A21" s="101"/>
      <c r="B21" s="102"/>
      <c r="C21" s="97" t="s">
        <v>62</v>
      </c>
      <c r="D21" s="98"/>
    </row>
    <row r="22" ht="22.75" customHeight="1" spans="1:4">
      <c r="A22" s="101"/>
      <c r="B22" s="102"/>
      <c r="C22" s="97" t="s">
        <v>63</v>
      </c>
      <c r="D22" s="98"/>
    </row>
    <row r="23" ht="22.75" customHeight="1" spans="1:4">
      <c r="A23" s="101"/>
      <c r="B23" s="102"/>
      <c r="C23" s="97" t="s">
        <v>64</v>
      </c>
      <c r="D23" s="98"/>
    </row>
    <row r="24" ht="22.75" customHeight="1" spans="1:4">
      <c r="A24" s="101"/>
      <c r="B24" s="102"/>
      <c r="C24" s="97" t="s">
        <v>65</v>
      </c>
      <c r="D24" s="98"/>
    </row>
    <row r="25" ht="22.75" customHeight="1" spans="1:4">
      <c r="A25" s="96"/>
      <c r="B25" s="100"/>
      <c r="C25" s="97" t="s">
        <v>66</v>
      </c>
      <c r="D25" s="98"/>
    </row>
    <row r="26" ht="22.75" customHeight="1" spans="1:4">
      <c r="A26" s="96"/>
      <c r="B26" s="100"/>
      <c r="C26" s="97" t="s">
        <v>67</v>
      </c>
      <c r="D26" s="98"/>
    </row>
    <row r="27" ht="22.75" customHeight="1" spans="1:4">
      <c r="A27" s="96"/>
      <c r="B27" s="100"/>
      <c r="C27" s="97" t="s">
        <v>68</v>
      </c>
      <c r="D27" s="98"/>
    </row>
    <row r="28" ht="22.75" customHeight="1" spans="1:4">
      <c r="A28" s="101"/>
      <c r="B28" s="102"/>
      <c r="C28" s="97" t="s">
        <v>69</v>
      </c>
      <c r="D28" s="98"/>
    </row>
    <row r="29" ht="22.75" customHeight="1" spans="1:4">
      <c r="A29" s="101"/>
      <c r="B29" s="102"/>
      <c r="C29" s="97" t="s">
        <v>70</v>
      </c>
      <c r="D29" s="98"/>
    </row>
    <row r="30" ht="22.75" customHeight="1" spans="1:4">
      <c r="A30" s="101"/>
      <c r="B30" s="102"/>
      <c r="C30" s="97" t="s">
        <v>71</v>
      </c>
      <c r="D30" s="98"/>
    </row>
    <row r="31" ht="22.75" customHeight="1" spans="1:4">
      <c r="A31" s="101"/>
      <c r="B31" s="102"/>
      <c r="C31" s="97" t="s">
        <v>72</v>
      </c>
      <c r="D31" s="98"/>
    </row>
    <row r="32" ht="22.75" customHeight="1" spans="1:4">
      <c r="A32" s="101"/>
      <c r="B32" s="102"/>
      <c r="C32" s="97" t="s">
        <v>73</v>
      </c>
      <c r="D32" s="98"/>
    </row>
    <row r="33" ht="22.75" customHeight="1" spans="1:4">
      <c r="A33" s="96"/>
      <c r="B33" s="97"/>
      <c r="C33" s="97" t="s">
        <v>74</v>
      </c>
      <c r="D33" s="98"/>
    </row>
    <row r="34" ht="22.75" customHeight="1" spans="1:4">
      <c r="A34" s="96"/>
      <c r="B34" s="97"/>
      <c r="C34" s="97" t="s">
        <v>75</v>
      </c>
      <c r="D34" s="98"/>
    </row>
    <row r="35" ht="22.75" customHeight="1" spans="1:4">
      <c r="A35" s="96"/>
      <c r="B35" s="97"/>
      <c r="C35" s="97" t="s">
        <v>76</v>
      </c>
      <c r="D35" s="98"/>
    </row>
    <row r="36" ht="22.75" customHeight="1" spans="1:4">
      <c r="A36" s="96"/>
      <c r="B36" s="97"/>
      <c r="C36" s="97"/>
      <c r="D36" s="97"/>
    </row>
    <row r="37" ht="22.75" customHeight="1" spans="1:4">
      <c r="A37" s="96"/>
      <c r="B37" s="97"/>
      <c r="C37" s="97"/>
      <c r="D37" s="97"/>
    </row>
    <row r="38" ht="22.75" customHeight="1" spans="1:4">
      <c r="A38" s="96"/>
      <c r="B38" s="97"/>
      <c r="C38" s="97"/>
      <c r="D38" s="97"/>
    </row>
    <row r="39" ht="22.75" customHeight="1" spans="1:4">
      <c r="A39" s="101" t="s">
        <v>77</v>
      </c>
      <c r="B39" s="102">
        <f>SUM(B6:B14)</f>
        <v>2867831</v>
      </c>
      <c r="C39" s="103" t="s">
        <v>78</v>
      </c>
      <c r="D39" s="102">
        <f>SUM(D6:D38)</f>
        <v>2867831</v>
      </c>
    </row>
    <row r="40" ht="22.75" customHeight="1" spans="1:4">
      <c r="A40" s="101" t="s">
        <v>79</v>
      </c>
      <c r="B40" s="102"/>
      <c r="C40" s="103" t="s">
        <v>80</v>
      </c>
      <c r="D40" s="102"/>
    </row>
    <row r="41" ht="22.75" customHeight="1" spans="1:4">
      <c r="A41" s="101" t="s">
        <v>81</v>
      </c>
      <c r="B41" s="104"/>
      <c r="C41" s="96"/>
      <c r="D41" s="104"/>
    </row>
    <row r="42" ht="22.75" customHeight="1" spans="1:4">
      <c r="A42" s="101" t="s">
        <v>82</v>
      </c>
      <c r="B42" s="105">
        <f>B39+B40</f>
        <v>2867831</v>
      </c>
      <c r="C42" s="101" t="s">
        <v>83</v>
      </c>
      <c r="D42" s="105">
        <f>D39+D40</f>
        <v>2867831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31"/>
  <sheetViews>
    <sheetView showZeros="0" topLeftCell="A8" workbookViewId="0">
      <selection activeCell="B4" sqref="B4:B31"/>
    </sheetView>
  </sheetViews>
  <sheetFormatPr defaultColWidth="7.875" defaultRowHeight="12.75" customHeight="1" outlineLevelCol="1"/>
  <cols>
    <col min="1" max="2" width="48.25" style="17" customWidth="1"/>
    <col min="3" max="16384" width="7.875" style="16"/>
  </cols>
  <sheetData>
    <row r="1" ht="24.75" customHeight="1" spans="1:2">
      <c r="A1" s="19" t="s">
        <v>84</v>
      </c>
      <c r="B1" s="19"/>
    </row>
    <row r="2" ht="24.75" customHeight="1" spans="1:2">
      <c r="A2" s="84"/>
      <c r="B2" s="20" t="s">
        <v>33</v>
      </c>
    </row>
    <row r="3" ht="28" customHeight="1" spans="1:2">
      <c r="A3" s="85" t="s">
        <v>36</v>
      </c>
      <c r="B3" s="85" t="s">
        <v>37</v>
      </c>
    </row>
    <row r="4" s="16" customFormat="1" ht="28" customHeight="1" spans="1:2">
      <c r="A4" s="86" t="s">
        <v>85</v>
      </c>
      <c r="B4" s="87">
        <v>2867831</v>
      </c>
    </row>
    <row r="5" s="16" customFormat="1" ht="28" customHeight="1" spans="1:2">
      <c r="A5" s="88" t="s">
        <v>86</v>
      </c>
      <c r="B5" s="87">
        <v>2867831</v>
      </c>
    </row>
    <row r="6" s="16" customFormat="1" ht="28" customHeight="1" spans="1:2">
      <c r="A6" s="88" t="s">
        <v>87</v>
      </c>
      <c r="B6" s="87"/>
    </row>
    <row r="7" s="16" customFormat="1" ht="28" customHeight="1" spans="1:2">
      <c r="A7" s="86" t="s">
        <v>88</v>
      </c>
      <c r="B7" s="87">
        <f>B8+B9</f>
        <v>0</v>
      </c>
    </row>
    <row r="8" s="16" customFormat="1" ht="28" customHeight="1" spans="1:2">
      <c r="A8" s="88" t="s">
        <v>86</v>
      </c>
      <c r="B8" s="87"/>
    </row>
    <row r="9" s="16" customFormat="1" ht="28" customHeight="1" spans="1:2">
      <c r="A9" s="88" t="s">
        <v>87</v>
      </c>
      <c r="B9" s="87"/>
    </row>
    <row r="10" s="16" customFormat="1" ht="28" customHeight="1" spans="1:2">
      <c r="A10" s="86" t="s">
        <v>89</v>
      </c>
      <c r="B10" s="87"/>
    </row>
    <row r="11" s="16" customFormat="1" ht="28" customHeight="1" spans="1:2">
      <c r="A11" s="88" t="s">
        <v>86</v>
      </c>
      <c r="B11" s="87"/>
    </row>
    <row r="12" s="16" customFormat="1" ht="28" customHeight="1" spans="1:2">
      <c r="A12" s="88" t="s">
        <v>87</v>
      </c>
      <c r="B12" s="87"/>
    </row>
    <row r="13" s="16" customFormat="1" ht="28" customHeight="1" spans="1:2">
      <c r="A13" s="89" t="s">
        <v>90</v>
      </c>
      <c r="B13" s="87">
        <f>SUM(B14:B16)</f>
        <v>0</v>
      </c>
    </row>
    <row r="14" s="16" customFormat="1" ht="28" customHeight="1" spans="1:2">
      <c r="A14" s="88" t="s">
        <v>91</v>
      </c>
      <c r="B14" s="87"/>
    </row>
    <row r="15" s="16" customFormat="1" ht="28" customHeight="1" spans="1:2">
      <c r="A15" s="88" t="s">
        <v>92</v>
      </c>
      <c r="B15" s="87"/>
    </row>
    <row r="16" s="16" customFormat="1" ht="28" customHeight="1" spans="1:2">
      <c r="A16" s="88" t="s">
        <v>93</v>
      </c>
      <c r="B16" s="87"/>
    </row>
    <row r="17" s="16" customFormat="1" ht="28" customHeight="1" spans="1:2">
      <c r="A17" s="89" t="s">
        <v>94</v>
      </c>
      <c r="B17" s="87"/>
    </row>
    <row r="18" s="16" customFormat="1" ht="28" customHeight="1" spans="1:2">
      <c r="A18" s="89" t="s">
        <v>95</v>
      </c>
      <c r="B18" s="87"/>
    </row>
    <row r="19" s="16" customFormat="1" ht="28" customHeight="1" spans="1:2">
      <c r="A19" s="89" t="s">
        <v>96</v>
      </c>
      <c r="B19" s="87"/>
    </row>
    <row r="20" s="16" customFormat="1" ht="28" customHeight="1" spans="1:2">
      <c r="A20" s="89" t="s">
        <v>97</v>
      </c>
      <c r="B20" s="87"/>
    </row>
    <row r="21" s="16" customFormat="1" ht="28" customHeight="1" spans="1:2">
      <c r="A21" s="89" t="s">
        <v>98</v>
      </c>
      <c r="B21" s="90">
        <f>B22+B25+B28+B29</f>
        <v>0</v>
      </c>
    </row>
    <row r="22" s="16" customFormat="1" ht="28" customHeight="1" spans="1:2">
      <c r="A22" s="88" t="s">
        <v>99</v>
      </c>
      <c r="B22" s="90">
        <f>B23+B24</f>
        <v>0</v>
      </c>
    </row>
    <row r="23" s="16" customFormat="1" ht="28" customHeight="1" spans="1:2">
      <c r="A23" s="88" t="s">
        <v>100</v>
      </c>
      <c r="B23" s="90"/>
    </row>
    <row r="24" s="16" customFormat="1" ht="28" customHeight="1" spans="1:2">
      <c r="A24" s="88" t="s">
        <v>101</v>
      </c>
      <c r="B24" s="90"/>
    </row>
    <row r="25" s="16" customFormat="1" ht="28" customHeight="1" spans="1:2">
      <c r="A25" s="88" t="s">
        <v>102</v>
      </c>
      <c r="B25" s="90">
        <f>B26+B27</f>
        <v>0</v>
      </c>
    </row>
    <row r="26" s="16" customFormat="1" ht="28" customHeight="1" spans="1:2">
      <c r="A26" s="88" t="s">
        <v>103</v>
      </c>
      <c r="B26" s="90"/>
    </row>
    <row r="27" s="16" customFormat="1" ht="28" customHeight="1" spans="1:2">
      <c r="A27" s="88" t="s">
        <v>104</v>
      </c>
      <c r="B27" s="90"/>
    </row>
    <row r="28" s="16" customFormat="1" ht="28" customHeight="1" spans="1:2">
      <c r="A28" s="88" t="s">
        <v>105</v>
      </c>
      <c r="B28" s="90"/>
    </row>
    <row r="29" s="16" customFormat="1" ht="28" customHeight="1" spans="1:2">
      <c r="A29" s="88" t="s">
        <v>106</v>
      </c>
      <c r="B29" s="90"/>
    </row>
    <row r="30" ht="28" customHeight="1" spans="1:2">
      <c r="A30" s="91"/>
      <c r="B30" s="90"/>
    </row>
    <row r="31" s="16" customFormat="1" ht="28" customHeight="1" spans="1:2">
      <c r="A31" s="92" t="s">
        <v>107</v>
      </c>
      <c r="B31" s="93">
        <f>B4+B7+B13+B17+B18+B19+B20+B21</f>
        <v>2867831</v>
      </c>
    </row>
  </sheetData>
  <sheetProtection formatCells="0" formatColumns="0" formatRows="0"/>
  <mergeCells count="1">
    <mergeCell ref="A1:B1"/>
  </mergeCells>
  <printOptions horizontalCentered="1"/>
  <pageMargins left="0.590277777777778" right="0.393700787401575" top="0.511805555555556" bottom="0.550694444444444" header="0" footer="0.393700787401575"/>
  <pageSetup paperSize="9" scale="81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opLeftCell="A10" workbookViewId="0">
      <selection activeCell="I8" sqref="I8"/>
    </sheetView>
  </sheetViews>
  <sheetFormatPr defaultColWidth="10" defaultRowHeight="13.5" outlineLevelCol="4"/>
  <cols>
    <col min="1" max="1" width="12.25" customWidth="1"/>
    <col min="2" max="2" width="30.75" customWidth="1"/>
    <col min="3" max="3" width="17.0416666666667" customWidth="1"/>
    <col min="4" max="4" width="15.3083333333333" customWidth="1"/>
    <col min="5" max="5" width="12.625" customWidth="1"/>
  </cols>
  <sheetData>
    <row r="1" ht="14.3" customHeight="1" spans="1:5">
      <c r="A1" s="10"/>
      <c r="B1" s="10"/>
      <c r="C1" s="10"/>
      <c r="D1" s="10"/>
      <c r="E1" s="10"/>
    </row>
    <row r="2" ht="39.85" customHeight="1" spans="1:5">
      <c r="A2" s="11" t="s">
        <v>108</v>
      </c>
      <c r="B2" s="11"/>
      <c r="C2" s="11"/>
      <c r="D2" s="11"/>
      <c r="E2" s="11"/>
    </row>
    <row r="3" ht="22.75" customHeight="1" spans="1:5">
      <c r="A3" s="12"/>
      <c r="B3" s="12"/>
      <c r="C3" s="12"/>
      <c r="D3" s="12"/>
      <c r="E3" s="12" t="s">
        <v>33</v>
      </c>
    </row>
    <row r="4" ht="40" customHeight="1" spans="1:5">
      <c r="A4" s="79" t="s">
        <v>109</v>
      </c>
      <c r="B4" s="79" t="s">
        <v>110</v>
      </c>
      <c r="C4" s="79" t="s">
        <v>111</v>
      </c>
      <c r="D4" s="79" t="s">
        <v>112</v>
      </c>
      <c r="E4" s="79" t="s">
        <v>113</v>
      </c>
    </row>
    <row r="5" ht="40" customHeight="1" spans="1:5">
      <c r="A5" s="80" t="s">
        <v>114</v>
      </c>
      <c r="B5" s="51">
        <f>C5+D5</f>
        <v>2867831</v>
      </c>
      <c r="C5" s="51">
        <f>C6+C9+C15</f>
        <v>2505831</v>
      </c>
      <c r="D5" s="51">
        <f>D6+D9+D15</f>
        <v>362000</v>
      </c>
      <c r="E5" s="51"/>
    </row>
    <row r="6" ht="40" customHeight="1" spans="1:5">
      <c r="A6" s="49" t="s">
        <v>115</v>
      </c>
      <c r="B6" s="81" t="s">
        <v>116</v>
      </c>
      <c r="C6" s="51">
        <f>C7</f>
        <v>2068712</v>
      </c>
      <c r="D6" s="51">
        <f>D7</f>
        <v>362000</v>
      </c>
      <c r="E6" s="51"/>
    </row>
    <row r="7" ht="40" customHeight="1" spans="1:5">
      <c r="A7" s="49" t="s">
        <v>117</v>
      </c>
      <c r="B7" s="81" t="s">
        <v>118</v>
      </c>
      <c r="C7" s="51">
        <f>C8</f>
        <v>2068712</v>
      </c>
      <c r="D7" s="51">
        <f>D8</f>
        <v>362000</v>
      </c>
      <c r="E7" s="51"/>
    </row>
    <row r="8" ht="40" customHeight="1" spans="1:5">
      <c r="A8" s="52" t="s">
        <v>119</v>
      </c>
      <c r="B8" s="82" t="s">
        <v>120</v>
      </c>
      <c r="C8" s="54">
        <v>2068712</v>
      </c>
      <c r="D8" s="54">
        <v>362000</v>
      </c>
      <c r="E8" s="54"/>
    </row>
    <row r="9" ht="40" customHeight="1" spans="1:5">
      <c r="A9" s="49" t="s">
        <v>121</v>
      </c>
      <c r="B9" s="81" t="s">
        <v>122</v>
      </c>
      <c r="C9" s="51">
        <f>C10+C13</f>
        <v>306225</v>
      </c>
      <c r="D9" s="56"/>
      <c r="E9" s="56"/>
    </row>
    <row r="10" ht="40" customHeight="1" spans="1:5">
      <c r="A10" s="49" t="s">
        <v>123</v>
      </c>
      <c r="B10" s="81" t="s">
        <v>124</v>
      </c>
      <c r="C10" s="51">
        <f>C11+C12</f>
        <v>294470</v>
      </c>
      <c r="D10" s="56"/>
      <c r="E10" s="56"/>
    </row>
    <row r="11" ht="40" customHeight="1" spans="1:5">
      <c r="A11" s="52" t="s">
        <v>125</v>
      </c>
      <c r="B11" s="82" t="s">
        <v>126</v>
      </c>
      <c r="C11" s="56">
        <v>13750</v>
      </c>
      <c r="D11" s="56"/>
      <c r="E11" s="56"/>
    </row>
    <row r="12" ht="40" customHeight="1" spans="1:5">
      <c r="A12" s="52" t="s">
        <v>127</v>
      </c>
      <c r="B12" s="82" t="s">
        <v>128</v>
      </c>
      <c r="C12" s="83">
        <v>280720</v>
      </c>
      <c r="D12" s="56"/>
      <c r="E12" s="56"/>
    </row>
    <row r="13" ht="40" customHeight="1" spans="1:5">
      <c r="A13" s="49" t="s">
        <v>129</v>
      </c>
      <c r="B13" s="81" t="s">
        <v>130</v>
      </c>
      <c r="C13" s="51">
        <f>C14</f>
        <v>11755</v>
      </c>
      <c r="D13" s="56"/>
      <c r="E13" s="56"/>
    </row>
    <row r="14" ht="40" customHeight="1" spans="1:5">
      <c r="A14" s="52" t="s">
        <v>131</v>
      </c>
      <c r="B14" s="82" t="s">
        <v>132</v>
      </c>
      <c r="C14" s="56">
        <v>11755</v>
      </c>
      <c r="D14" s="56"/>
      <c r="E14" s="56"/>
    </row>
    <row r="15" ht="40" customHeight="1" spans="1:5">
      <c r="A15" s="49" t="s">
        <v>133</v>
      </c>
      <c r="B15" s="81" t="s">
        <v>134</v>
      </c>
      <c r="C15" s="51">
        <f>C16</f>
        <v>130894</v>
      </c>
      <c r="D15" s="56"/>
      <c r="E15" s="56"/>
    </row>
    <row r="16" ht="40" customHeight="1" spans="1:5">
      <c r="A16" s="49" t="s">
        <v>135</v>
      </c>
      <c r="B16" s="81" t="s">
        <v>136</v>
      </c>
      <c r="C16" s="51">
        <f>C17</f>
        <v>130894</v>
      </c>
      <c r="D16" s="56"/>
      <c r="E16" s="56"/>
    </row>
    <row r="17" ht="40" customHeight="1" spans="1:5">
      <c r="A17" s="52" t="s">
        <v>137</v>
      </c>
      <c r="B17" s="82" t="s">
        <v>138</v>
      </c>
      <c r="C17" s="56">
        <v>130894</v>
      </c>
      <c r="D17" s="56"/>
      <c r="E17" s="56"/>
    </row>
  </sheetData>
  <mergeCells count="1">
    <mergeCell ref="A2:E2"/>
  </mergeCells>
  <pageMargins left="0.75" right="0.75" top="0.66875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22" workbookViewId="0">
      <selection activeCell="G33" sqref="G33"/>
    </sheetView>
  </sheetViews>
  <sheetFormatPr defaultColWidth="10" defaultRowHeight="13.5" outlineLevelCol="5"/>
  <cols>
    <col min="1" max="1" width="24.5666666666667" customWidth="1"/>
    <col min="2" max="2" width="16.6916666666667" customWidth="1"/>
    <col min="3" max="3" width="28.875" customWidth="1"/>
    <col min="4" max="4" width="17.45" customWidth="1"/>
    <col min="5" max="7" width="9.76666666666667" customWidth="1"/>
  </cols>
  <sheetData>
    <row r="1" ht="14.3" customHeight="1" spans="1:6">
      <c r="A1" s="10"/>
      <c r="B1" s="10"/>
      <c r="C1" s="10"/>
      <c r="D1" s="10"/>
      <c r="E1" s="10"/>
      <c r="F1" s="10"/>
    </row>
    <row r="2" ht="39.85" customHeight="1" spans="1:6">
      <c r="A2" s="11" t="s">
        <v>139</v>
      </c>
      <c r="B2" s="11"/>
      <c r="C2" s="11"/>
      <c r="D2" s="11"/>
      <c r="E2" s="10"/>
      <c r="F2" s="10"/>
    </row>
    <row r="3" ht="22.75" customHeight="1" spans="1:6">
      <c r="A3" s="12"/>
      <c r="B3" s="12"/>
      <c r="C3" s="45" t="s">
        <v>33</v>
      </c>
      <c r="D3" s="45"/>
      <c r="E3" s="12"/>
      <c r="F3" s="12"/>
    </row>
    <row r="4" ht="21" customHeight="1" spans="1:6">
      <c r="A4" s="65" t="s">
        <v>34</v>
      </c>
      <c r="B4" s="65"/>
      <c r="C4" s="65" t="s">
        <v>35</v>
      </c>
      <c r="D4" s="65"/>
      <c r="E4" s="12"/>
      <c r="F4" s="12"/>
    </row>
    <row r="5" ht="21" customHeight="1" spans="1:6">
      <c r="A5" s="65" t="s">
        <v>36</v>
      </c>
      <c r="B5" s="65" t="s">
        <v>37</v>
      </c>
      <c r="C5" s="65" t="s">
        <v>36</v>
      </c>
      <c r="D5" s="65" t="s">
        <v>114</v>
      </c>
      <c r="E5" s="12"/>
      <c r="F5" s="12"/>
    </row>
    <row r="6" ht="21" customHeight="1" spans="1:6">
      <c r="A6" s="43" t="s">
        <v>140</v>
      </c>
      <c r="B6" s="73">
        <v>2867831</v>
      </c>
      <c r="C6" s="74" t="s">
        <v>141</v>
      </c>
      <c r="D6" s="73">
        <f>D7+D14+D16</f>
        <v>2867831</v>
      </c>
      <c r="E6" s="12"/>
      <c r="F6" s="12"/>
    </row>
    <row r="7" ht="21" customHeight="1" spans="1:6">
      <c r="A7" s="43" t="s">
        <v>142</v>
      </c>
      <c r="B7" s="73"/>
      <c r="C7" s="74" t="s">
        <v>143</v>
      </c>
      <c r="D7" s="73">
        <v>2430712</v>
      </c>
      <c r="E7" s="12"/>
      <c r="F7" s="12"/>
    </row>
    <row r="8" ht="21" customHeight="1" spans="1:6">
      <c r="A8" s="43" t="s">
        <v>144</v>
      </c>
      <c r="B8" s="73"/>
      <c r="C8" s="74" t="s">
        <v>145</v>
      </c>
      <c r="D8" s="73"/>
      <c r="E8" s="12"/>
      <c r="F8" s="12"/>
    </row>
    <row r="9" ht="21" customHeight="1" spans="1:6">
      <c r="A9" s="43" t="s">
        <v>146</v>
      </c>
      <c r="B9" s="73"/>
      <c r="C9" s="74" t="s">
        <v>147</v>
      </c>
      <c r="D9" s="73"/>
      <c r="E9" s="12"/>
      <c r="F9" s="12"/>
    </row>
    <row r="10" ht="21" customHeight="1" spans="1:6">
      <c r="A10" s="43"/>
      <c r="B10" s="69"/>
      <c r="C10" s="74" t="s">
        <v>148</v>
      </c>
      <c r="D10" s="73"/>
      <c r="E10" s="12"/>
      <c r="F10" s="12"/>
    </row>
    <row r="11" ht="21" customHeight="1" spans="1:6">
      <c r="A11" s="43"/>
      <c r="B11" s="69"/>
      <c r="C11" s="74" t="s">
        <v>149</v>
      </c>
      <c r="D11" s="73"/>
      <c r="E11" s="12"/>
      <c r="F11" s="12"/>
    </row>
    <row r="12" ht="21" customHeight="1" spans="1:6">
      <c r="A12" s="43"/>
      <c r="B12" s="69"/>
      <c r="C12" s="74" t="s">
        <v>150</v>
      </c>
      <c r="D12" s="73"/>
      <c r="E12" s="12"/>
      <c r="F12" s="12"/>
    </row>
    <row r="13" ht="21" customHeight="1" spans="1:6">
      <c r="A13" s="41"/>
      <c r="B13" s="75"/>
      <c r="C13" s="74" t="s">
        <v>151</v>
      </c>
      <c r="D13" s="73"/>
      <c r="E13" s="12"/>
      <c r="F13" s="12"/>
    </row>
    <row r="14" ht="21" customHeight="1" spans="1:6">
      <c r="A14" s="43"/>
      <c r="B14" s="69"/>
      <c r="C14" s="74" t="s">
        <v>152</v>
      </c>
      <c r="D14" s="73">
        <v>306225</v>
      </c>
      <c r="E14" s="12"/>
      <c r="F14" s="44"/>
    </row>
    <row r="15" ht="21" customHeight="1" spans="1:6">
      <c r="A15" s="43"/>
      <c r="B15" s="69"/>
      <c r="C15" s="74" t="s">
        <v>153</v>
      </c>
      <c r="D15" s="73"/>
      <c r="E15" s="12"/>
      <c r="F15" s="12"/>
    </row>
    <row r="16" ht="21" customHeight="1" spans="1:6">
      <c r="A16" s="43"/>
      <c r="B16" s="69"/>
      <c r="C16" s="74" t="s">
        <v>154</v>
      </c>
      <c r="D16" s="73">
        <v>130894</v>
      </c>
      <c r="E16" s="12"/>
      <c r="F16" s="12"/>
    </row>
    <row r="17" ht="21" customHeight="1" spans="1:6">
      <c r="A17" s="43"/>
      <c r="B17" s="69"/>
      <c r="C17" s="74" t="s">
        <v>155</v>
      </c>
      <c r="D17" s="73"/>
      <c r="E17" s="12"/>
      <c r="F17" s="12"/>
    </row>
    <row r="18" ht="21" customHeight="1" spans="1:6">
      <c r="A18" s="43"/>
      <c r="B18" s="69"/>
      <c r="C18" s="74" t="s">
        <v>156</v>
      </c>
      <c r="D18" s="73"/>
      <c r="E18" s="12"/>
      <c r="F18" s="12"/>
    </row>
    <row r="19" ht="21" customHeight="1" spans="1:6">
      <c r="A19" s="43"/>
      <c r="B19" s="74"/>
      <c r="C19" s="74" t="s">
        <v>157</v>
      </c>
      <c r="D19" s="73"/>
      <c r="E19" s="12"/>
      <c r="F19" s="12"/>
    </row>
    <row r="20" ht="21" customHeight="1" spans="1:6">
      <c r="A20" s="43"/>
      <c r="B20" s="74"/>
      <c r="C20" s="74" t="s">
        <v>158</v>
      </c>
      <c r="D20" s="73"/>
      <c r="E20" s="12"/>
      <c r="F20" s="12"/>
    </row>
    <row r="21" ht="21" customHeight="1" spans="1:6">
      <c r="A21" s="43"/>
      <c r="B21" s="74"/>
      <c r="C21" s="74" t="s">
        <v>159</v>
      </c>
      <c r="D21" s="73"/>
      <c r="E21" s="12"/>
      <c r="F21" s="12"/>
    </row>
    <row r="22" ht="21" customHeight="1" spans="1:6">
      <c r="A22" s="43"/>
      <c r="B22" s="74"/>
      <c r="C22" s="74" t="s">
        <v>160</v>
      </c>
      <c r="D22" s="73"/>
      <c r="E22" s="12"/>
      <c r="F22" s="12"/>
    </row>
    <row r="23" ht="21" customHeight="1" spans="1:6">
      <c r="A23" s="43"/>
      <c r="B23" s="74"/>
      <c r="C23" s="74" t="s">
        <v>161</v>
      </c>
      <c r="D23" s="73"/>
      <c r="E23" s="12"/>
      <c r="F23" s="12"/>
    </row>
    <row r="24" ht="21" customHeight="1" spans="1:6">
      <c r="A24" s="43"/>
      <c r="B24" s="74"/>
      <c r="C24" s="74" t="s">
        <v>162</v>
      </c>
      <c r="D24" s="73"/>
      <c r="E24" s="12"/>
      <c r="F24" s="12"/>
    </row>
    <row r="25" ht="21" customHeight="1" spans="1:6">
      <c r="A25" s="43"/>
      <c r="B25" s="74"/>
      <c r="C25" s="74" t="s">
        <v>163</v>
      </c>
      <c r="D25" s="73"/>
      <c r="E25" s="12"/>
      <c r="F25" s="12"/>
    </row>
    <row r="26" ht="21" customHeight="1" spans="1:6">
      <c r="A26" s="43"/>
      <c r="B26" s="74"/>
      <c r="C26" s="74" t="s">
        <v>164</v>
      </c>
      <c r="D26" s="73"/>
      <c r="E26" s="12"/>
      <c r="F26" s="12"/>
    </row>
    <row r="27" ht="21" customHeight="1" spans="1:6">
      <c r="A27" s="43"/>
      <c r="B27" s="74"/>
      <c r="C27" s="74" t="s">
        <v>165</v>
      </c>
      <c r="D27" s="73"/>
      <c r="E27" s="12"/>
      <c r="F27" s="12"/>
    </row>
    <row r="28" ht="21" customHeight="1" spans="1:6">
      <c r="A28" s="43"/>
      <c r="B28" s="74"/>
      <c r="C28" s="74" t="s">
        <v>166</v>
      </c>
      <c r="D28" s="73"/>
      <c r="E28" s="12"/>
      <c r="F28" s="12"/>
    </row>
    <row r="29" ht="21" customHeight="1" spans="1:6">
      <c r="A29" s="43"/>
      <c r="B29" s="74"/>
      <c r="C29" s="74" t="s">
        <v>167</v>
      </c>
      <c r="D29" s="73"/>
      <c r="E29" s="12"/>
      <c r="F29" s="12"/>
    </row>
    <row r="30" ht="21" customHeight="1" spans="1:6">
      <c r="A30" s="43"/>
      <c r="B30" s="74"/>
      <c r="C30" s="74" t="s">
        <v>168</v>
      </c>
      <c r="D30" s="73"/>
      <c r="E30" s="12"/>
      <c r="F30" s="12"/>
    </row>
    <row r="31" ht="21" customHeight="1" spans="1:6">
      <c r="A31" s="43"/>
      <c r="B31" s="74"/>
      <c r="C31" s="74" t="s">
        <v>169</v>
      </c>
      <c r="D31" s="73"/>
      <c r="E31" s="12"/>
      <c r="F31" s="12"/>
    </row>
    <row r="32" ht="21" customHeight="1" spans="1:6">
      <c r="A32" s="43"/>
      <c r="B32" s="74"/>
      <c r="C32" s="74" t="s">
        <v>170</v>
      </c>
      <c r="D32" s="73"/>
      <c r="E32" s="12"/>
      <c r="F32" s="12"/>
    </row>
    <row r="33" ht="21" customHeight="1" spans="1:6">
      <c r="A33" s="43"/>
      <c r="B33" s="74"/>
      <c r="C33" s="74" t="s">
        <v>171</v>
      </c>
      <c r="D33" s="73"/>
      <c r="E33" s="12"/>
      <c r="F33" s="12"/>
    </row>
    <row r="34" ht="21" customHeight="1" spans="1:6">
      <c r="A34" s="43"/>
      <c r="B34" s="74"/>
      <c r="C34" s="74" t="s">
        <v>172</v>
      </c>
      <c r="D34" s="73"/>
      <c r="E34" s="12"/>
      <c r="F34" s="12"/>
    </row>
    <row r="35" ht="21" customHeight="1" spans="1:6">
      <c r="A35" s="43"/>
      <c r="B35" s="74"/>
      <c r="C35" s="74" t="s">
        <v>173</v>
      </c>
      <c r="D35" s="73"/>
      <c r="E35" s="12"/>
      <c r="F35" s="12"/>
    </row>
    <row r="36" ht="21" customHeight="1" spans="1:6">
      <c r="A36" s="43"/>
      <c r="B36" s="74"/>
      <c r="C36" s="74" t="s">
        <v>174</v>
      </c>
      <c r="D36" s="73"/>
      <c r="E36" s="12"/>
      <c r="F36" s="12"/>
    </row>
    <row r="37" ht="21" customHeight="1" spans="1:6">
      <c r="A37" s="65" t="s">
        <v>175</v>
      </c>
      <c r="B37" s="76">
        <f>B6</f>
        <v>2867831</v>
      </c>
      <c r="C37" s="77" t="s">
        <v>176</v>
      </c>
      <c r="D37" s="78">
        <f>D6</f>
        <v>2867831</v>
      </c>
      <c r="E37" s="12"/>
      <c r="F37" s="1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L3" sqref="L3"/>
    </sheetView>
  </sheetViews>
  <sheetFormatPr defaultColWidth="10" defaultRowHeight="13.5" outlineLevelRow="7"/>
  <cols>
    <col min="1" max="1" width="10.75" customWidth="1"/>
    <col min="2" max="2" width="12.75" customWidth="1"/>
    <col min="3" max="4" width="14.125" customWidth="1"/>
    <col min="5" max="5" width="12.125" customWidth="1"/>
    <col min="6" max="11" width="11" customWidth="1"/>
  </cols>
  <sheetData>
    <row r="1" ht="45" customHeight="1" spans="1:1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72" customHeight="1" spans="1:11">
      <c r="A2" s="11" t="s">
        <v>177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22.75" customHeight="1" spans="1:11">
      <c r="A3" s="12"/>
      <c r="B3" s="12"/>
      <c r="C3" s="12"/>
      <c r="D3" s="12"/>
      <c r="E3" s="12"/>
      <c r="F3" s="12"/>
      <c r="G3" s="12"/>
      <c r="H3" s="12"/>
      <c r="I3" s="12"/>
      <c r="J3" s="45" t="s">
        <v>33</v>
      </c>
      <c r="K3" s="45"/>
    </row>
    <row r="4" ht="22.75" customHeight="1" spans="1:11">
      <c r="A4" s="65" t="s">
        <v>178</v>
      </c>
      <c r="B4" s="65" t="s">
        <v>114</v>
      </c>
      <c r="C4" s="65" t="s">
        <v>179</v>
      </c>
      <c r="D4" s="65"/>
      <c r="E4" s="65"/>
      <c r="F4" s="65" t="s">
        <v>180</v>
      </c>
      <c r="G4" s="65"/>
      <c r="H4" s="65"/>
      <c r="I4" s="65" t="s">
        <v>181</v>
      </c>
      <c r="J4" s="65"/>
      <c r="K4" s="65"/>
    </row>
    <row r="5" ht="22.75" customHeight="1" spans="1:11">
      <c r="A5" s="65"/>
      <c r="B5" s="65"/>
      <c r="C5" s="14" t="s">
        <v>114</v>
      </c>
      <c r="D5" s="14" t="s">
        <v>111</v>
      </c>
      <c r="E5" s="14" t="s">
        <v>112</v>
      </c>
      <c r="F5" s="14" t="s">
        <v>114</v>
      </c>
      <c r="G5" s="14" t="s">
        <v>111</v>
      </c>
      <c r="H5" s="14" t="s">
        <v>112</v>
      </c>
      <c r="I5" s="14" t="s">
        <v>114</v>
      </c>
      <c r="J5" s="14" t="s">
        <v>111</v>
      </c>
      <c r="K5" s="14" t="s">
        <v>112</v>
      </c>
    </row>
    <row r="6" ht="22.75" customHeight="1" spans="1:11">
      <c r="A6" s="41" t="s">
        <v>114</v>
      </c>
      <c r="B6" s="66">
        <f>C6</f>
        <v>2867831</v>
      </c>
      <c r="C6" s="66">
        <f>D6+E6</f>
        <v>2867831</v>
      </c>
      <c r="D6" s="66">
        <f>D7</f>
        <v>2505831</v>
      </c>
      <c r="E6" s="66">
        <f>E7</f>
        <v>362000</v>
      </c>
      <c r="F6" s="67"/>
      <c r="G6" s="67"/>
      <c r="H6" s="67"/>
      <c r="I6" s="67"/>
      <c r="J6" s="67"/>
      <c r="K6" s="67"/>
    </row>
    <row r="7" ht="22.75" customHeight="1" spans="1:11">
      <c r="A7" s="68" t="s">
        <v>2</v>
      </c>
      <c r="B7" s="66">
        <f>C7</f>
        <v>2867831</v>
      </c>
      <c r="C7" s="66">
        <f>D7+E7</f>
        <v>2867831</v>
      </c>
      <c r="D7" s="69">
        <v>2505831</v>
      </c>
      <c r="E7" s="69">
        <v>362000</v>
      </c>
      <c r="F7" s="70"/>
      <c r="G7" s="70"/>
      <c r="H7" s="70"/>
      <c r="I7" s="70"/>
      <c r="J7" s="70"/>
      <c r="K7" s="70"/>
    </row>
    <row r="8" ht="22.75" customHeight="1" spans="1:11">
      <c r="A8" s="71"/>
      <c r="B8" s="72"/>
      <c r="C8" s="72"/>
      <c r="D8" s="70"/>
      <c r="E8" s="70"/>
      <c r="F8" s="70"/>
      <c r="G8" s="70"/>
      <c r="H8" s="70"/>
      <c r="I8" s="70"/>
      <c r="J8" s="70"/>
      <c r="K8" s="70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4" sqref="$A4:$XFD5"/>
    </sheetView>
  </sheetViews>
  <sheetFormatPr defaultColWidth="10" defaultRowHeight="13.5" outlineLevelCol="4"/>
  <cols>
    <col min="1" max="1" width="9.875" customWidth="1"/>
    <col min="2" max="2" width="30.875" customWidth="1"/>
    <col min="3" max="3" width="13.75" customWidth="1"/>
    <col min="4" max="4" width="18.625" customWidth="1"/>
    <col min="5" max="5" width="13.375" customWidth="1"/>
  </cols>
  <sheetData>
    <row r="1" ht="44" customHeight="1" spans="1:1">
      <c r="A1" s="57"/>
    </row>
    <row r="2" ht="36.9" customHeight="1" spans="1:5">
      <c r="A2" s="11" t="s">
        <v>182</v>
      </c>
      <c r="B2" s="11"/>
      <c r="C2" s="11"/>
      <c r="D2" s="11"/>
      <c r="E2" s="11"/>
    </row>
    <row r="3" ht="21.85" customHeight="1" spans="1:5">
      <c r="A3" s="12"/>
      <c r="B3" s="12"/>
      <c r="C3" s="45" t="s">
        <v>33</v>
      </c>
      <c r="D3" s="45"/>
      <c r="E3" s="45"/>
    </row>
    <row r="4" ht="27" customHeight="1" spans="1:5">
      <c r="A4" s="58" t="s">
        <v>109</v>
      </c>
      <c r="B4" s="58"/>
      <c r="C4" s="58" t="s">
        <v>179</v>
      </c>
      <c r="D4" s="58"/>
      <c r="E4" s="58"/>
    </row>
    <row r="5" ht="27" customHeight="1" spans="1:5">
      <c r="A5" s="59" t="s">
        <v>183</v>
      </c>
      <c r="B5" s="59" t="s">
        <v>184</v>
      </c>
      <c r="C5" s="60" t="s">
        <v>114</v>
      </c>
      <c r="D5" s="59" t="s">
        <v>111</v>
      </c>
      <c r="E5" s="59" t="s">
        <v>112</v>
      </c>
    </row>
    <row r="6" ht="42" customHeight="1" spans="1:5">
      <c r="A6" s="61"/>
      <c r="B6" s="62" t="s">
        <v>114</v>
      </c>
      <c r="C6" s="63">
        <f>D6+E6</f>
        <v>2867831</v>
      </c>
      <c r="D6" s="63">
        <f>D7+D10+D16</f>
        <v>2505831</v>
      </c>
      <c r="E6" s="63">
        <f>E7+E10+E16</f>
        <v>362000</v>
      </c>
    </row>
    <row r="7" ht="42" customHeight="1" spans="1:5">
      <c r="A7" s="64" t="s">
        <v>115</v>
      </c>
      <c r="B7" s="64" t="s">
        <v>185</v>
      </c>
      <c r="C7" s="63">
        <f t="shared" ref="C7:C18" si="0">D7+E7</f>
        <v>2430712</v>
      </c>
      <c r="D7" s="51">
        <f>D8</f>
        <v>2068712</v>
      </c>
      <c r="E7" s="51">
        <f>E8</f>
        <v>362000</v>
      </c>
    </row>
    <row r="8" ht="42" customHeight="1" spans="1:5">
      <c r="A8" s="64" t="s">
        <v>117</v>
      </c>
      <c r="B8" s="64" t="s">
        <v>186</v>
      </c>
      <c r="C8" s="63">
        <f t="shared" si="0"/>
        <v>2430712</v>
      </c>
      <c r="D8" s="51">
        <f>D9</f>
        <v>2068712</v>
      </c>
      <c r="E8" s="51">
        <f>E9</f>
        <v>362000</v>
      </c>
    </row>
    <row r="9" ht="42" customHeight="1" spans="1:5">
      <c r="A9" s="36" t="s">
        <v>119</v>
      </c>
      <c r="B9" s="36" t="s">
        <v>187</v>
      </c>
      <c r="C9" s="54">
        <f t="shared" si="0"/>
        <v>2430712</v>
      </c>
      <c r="D9" s="54">
        <v>2068712</v>
      </c>
      <c r="E9" s="54">
        <v>362000</v>
      </c>
    </row>
    <row r="10" ht="42" customHeight="1" spans="1:5">
      <c r="A10" s="64" t="s">
        <v>121</v>
      </c>
      <c r="B10" s="64" t="s">
        <v>188</v>
      </c>
      <c r="C10" s="63">
        <f t="shared" si="0"/>
        <v>306225</v>
      </c>
      <c r="D10" s="63">
        <f>D11+D14</f>
        <v>306225</v>
      </c>
      <c r="E10" s="56"/>
    </row>
    <row r="11" ht="42" customHeight="1" spans="1:5">
      <c r="A11" s="64" t="s">
        <v>123</v>
      </c>
      <c r="B11" s="64" t="s">
        <v>189</v>
      </c>
      <c r="C11" s="63">
        <f t="shared" si="0"/>
        <v>294470</v>
      </c>
      <c r="D11" s="63">
        <f>D12+D13</f>
        <v>294470</v>
      </c>
      <c r="E11" s="56"/>
    </row>
    <row r="12" ht="42" customHeight="1" spans="1:5">
      <c r="A12" s="36" t="s">
        <v>125</v>
      </c>
      <c r="B12" s="36" t="s">
        <v>190</v>
      </c>
      <c r="C12" s="56">
        <f t="shared" si="0"/>
        <v>13750</v>
      </c>
      <c r="D12" s="56">
        <v>13750</v>
      </c>
      <c r="E12" s="56"/>
    </row>
    <row r="13" ht="42" customHeight="1" spans="1:5">
      <c r="A13" s="36" t="s">
        <v>127</v>
      </c>
      <c r="B13" s="36" t="s">
        <v>191</v>
      </c>
      <c r="C13" s="56">
        <f t="shared" si="0"/>
        <v>280720</v>
      </c>
      <c r="D13" s="56">
        <v>280720</v>
      </c>
      <c r="E13" s="56"/>
    </row>
    <row r="14" ht="42" customHeight="1" spans="1:5">
      <c r="A14" s="64" t="s">
        <v>129</v>
      </c>
      <c r="B14" s="64" t="s">
        <v>192</v>
      </c>
      <c r="C14" s="63">
        <f t="shared" si="0"/>
        <v>11755</v>
      </c>
      <c r="D14" s="63">
        <f>D15</f>
        <v>11755</v>
      </c>
      <c r="E14" s="56"/>
    </row>
    <row r="15" ht="42" customHeight="1" spans="1:5">
      <c r="A15" s="36" t="s">
        <v>131</v>
      </c>
      <c r="B15" s="36" t="s">
        <v>192</v>
      </c>
      <c r="C15" s="56">
        <f t="shared" si="0"/>
        <v>11755</v>
      </c>
      <c r="D15" s="56">
        <v>11755</v>
      </c>
      <c r="E15" s="56"/>
    </row>
    <row r="16" ht="42" customHeight="1" spans="1:5">
      <c r="A16" s="64" t="s">
        <v>133</v>
      </c>
      <c r="B16" s="64" t="s">
        <v>193</v>
      </c>
      <c r="C16" s="63">
        <f t="shared" si="0"/>
        <v>130894</v>
      </c>
      <c r="D16" s="63">
        <f>D17</f>
        <v>130894</v>
      </c>
      <c r="E16" s="56"/>
    </row>
    <row r="17" ht="42" customHeight="1" spans="1:5">
      <c r="A17" s="64" t="s">
        <v>135</v>
      </c>
      <c r="B17" s="64" t="s">
        <v>194</v>
      </c>
      <c r="C17" s="63">
        <f t="shared" si="0"/>
        <v>130894</v>
      </c>
      <c r="D17" s="63">
        <f>D18</f>
        <v>130894</v>
      </c>
      <c r="E17" s="56"/>
    </row>
    <row r="18" ht="42" customHeight="1" spans="1:5">
      <c r="A18" s="36" t="s">
        <v>137</v>
      </c>
      <c r="B18" s="36" t="s">
        <v>195</v>
      </c>
      <c r="C18" s="56">
        <f t="shared" si="0"/>
        <v>130894</v>
      </c>
      <c r="D18" s="56">
        <v>130894</v>
      </c>
      <c r="E18" s="56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workbookViewId="0">
      <selection activeCell="G14" sqref="G14"/>
    </sheetView>
  </sheetViews>
  <sheetFormatPr defaultColWidth="10" defaultRowHeight="13.5" outlineLevelCol="4"/>
  <cols>
    <col min="1" max="1" width="13.7" customWidth="1"/>
    <col min="2" max="2" width="25.75" customWidth="1"/>
    <col min="3" max="3" width="15" customWidth="1"/>
    <col min="4" max="4" width="17.375" customWidth="1"/>
    <col min="5" max="5" width="15.125" customWidth="1"/>
  </cols>
  <sheetData>
    <row r="1" ht="39" customHeight="1" spans="1:5">
      <c r="A1" s="10"/>
      <c r="B1" s="10"/>
      <c r="C1" s="10"/>
      <c r="D1" s="10"/>
      <c r="E1" s="10"/>
    </row>
    <row r="2" ht="39.85" customHeight="1" spans="1:5">
      <c r="A2" s="11" t="s">
        <v>196</v>
      </c>
      <c r="B2" s="11"/>
      <c r="C2" s="11"/>
      <c r="D2" s="11"/>
      <c r="E2" s="11"/>
    </row>
    <row r="3" ht="22.75" customHeight="1" spans="1:5">
      <c r="A3" s="44"/>
      <c r="B3" s="44"/>
      <c r="C3" s="12"/>
      <c r="D3" s="12"/>
      <c r="E3" s="45" t="s">
        <v>33</v>
      </c>
    </row>
    <row r="4" ht="27" customHeight="1" spans="1:5">
      <c r="A4" s="46" t="s">
        <v>197</v>
      </c>
      <c r="B4" s="46"/>
      <c r="C4" s="46" t="s">
        <v>198</v>
      </c>
      <c r="D4" s="46"/>
      <c r="E4" s="46"/>
    </row>
    <row r="5" ht="30" customHeight="1" spans="1:5">
      <c r="A5" s="46" t="s">
        <v>183</v>
      </c>
      <c r="B5" s="46" t="s">
        <v>184</v>
      </c>
      <c r="C5" s="46" t="s">
        <v>114</v>
      </c>
      <c r="D5" s="46" t="s">
        <v>199</v>
      </c>
      <c r="E5" s="46" t="s">
        <v>200</v>
      </c>
    </row>
    <row r="6" ht="28" customHeight="1" spans="1:5">
      <c r="A6" s="46"/>
      <c r="B6" s="47" t="s">
        <v>114</v>
      </c>
      <c r="C6" s="48">
        <f>D6+E6</f>
        <v>2505831</v>
      </c>
      <c r="D6" s="48">
        <f>D7+D15+D24</f>
        <v>2322542</v>
      </c>
      <c r="E6" s="48">
        <f>E7+E15+E24</f>
        <v>183289</v>
      </c>
    </row>
    <row r="7" ht="28" customHeight="1" spans="1:5">
      <c r="A7" s="49" t="s">
        <v>201</v>
      </c>
      <c r="B7" s="50" t="s">
        <v>202</v>
      </c>
      <c r="C7" s="51">
        <f>D7</f>
        <v>2308792</v>
      </c>
      <c r="D7" s="51">
        <f>D8+D9+D10+D11+D12+D13+D14</f>
        <v>2308792</v>
      </c>
      <c r="E7" s="51"/>
    </row>
    <row r="8" ht="28" customHeight="1" spans="1:5">
      <c r="A8" s="52" t="s">
        <v>203</v>
      </c>
      <c r="B8" s="53" t="s">
        <v>204</v>
      </c>
      <c r="C8" s="54">
        <f>ROUND(D8,0)</f>
        <v>902079</v>
      </c>
      <c r="D8" s="54">
        <v>902079</v>
      </c>
      <c r="E8" s="54"/>
    </row>
    <row r="9" ht="28" customHeight="1" spans="1:5">
      <c r="A9" s="52" t="s">
        <v>205</v>
      </c>
      <c r="B9" s="53" t="s">
        <v>206</v>
      </c>
      <c r="C9" s="54">
        <f t="shared" ref="C9:C14" si="0">ROUND(D9,0)</f>
        <v>228659</v>
      </c>
      <c r="D9" s="54">
        <v>228659</v>
      </c>
      <c r="E9" s="54"/>
    </row>
    <row r="10" ht="28" customHeight="1" spans="1:5">
      <c r="A10" s="52" t="s">
        <v>207</v>
      </c>
      <c r="B10" s="53" t="s">
        <v>208</v>
      </c>
      <c r="C10" s="54">
        <f t="shared" si="0"/>
        <v>409257</v>
      </c>
      <c r="D10" s="54">
        <v>409257</v>
      </c>
      <c r="E10" s="54"/>
    </row>
    <row r="11" ht="28" customHeight="1" spans="1:5">
      <c r="A11" s="52" t="s">
        <v>209</v>
      </c>
      <c r="B11" s="53" t="s">
        <v>210</v>
      </c>
      <c r="C11" s="54">
        <f t="shared" si="0"/>
        <v>345429</v>
      </c>
      <c r="D11" s="54">
        <v>345429</v>
      </c>
      <c r="E11" s="54"/>
    </row>
    <row r="12" ht="28" customHeight="1" spans="1:5">
      <c r="A12" s="52" t="s">
        <v>211</v>
      </c>
      <c r="B12" s="53" t="s">
        <v>212</v>
      </c>
      <c r="C12" s="54">
        <f t="shared" si="0"/>
        <v>280719</v>
      </c>
      <c r="D12" s="54">
        <v>280719</v>
      </c>
      <c r="E12" s="54"/>
    </row>
    <row r="13" ht="28" customHeight="1" spans="1:5">
      <c r="A13" s="52" t="s">
        <v>213</v>
      </c>
      <c r="B13" s="53" t="s">
        <v>214</v>
      </c>
      <c r="C13" s="54">
        <f t="shared" si="0"/>
        <v>130894</v>
      </c>
      <c r="D13" s="54">
        <v>130894</v>
      </c>
      <c r="E13" s="54"/>
    </row>
    <row r="14" ht="28" customHeight="1" spans="1:5">
      <c r="A14" s="52" t="s">
        <v>215</v>
      </c>
      <c r="B14" s="53" t="s">
        <v>216</v>
      </c>
      <c r="C14" s="54">
        <f t="shared" si="0"/>
        <v>11755</v>
      </c>
      <c r="D14" s="54">
        <v>11755</v>
      </c>
      <c r="E14" s="54"/>
    </row>
    <row r="15" ht="28" customHeight="1" spans="1:5">
      <c r="A15" s="49" t="s">
        <v>217</v>
      </c>
      <c r="B15" s="50" t="s">
        <v>218</v>
      </c>
      <c r="C15" s="51">
        <f>D15</f>
        <v>0</v>
      </c>
      <c r="D15" s="55">
        <f>D16+D17+D18+D19+D21+D20+D22+D23</f>
        <v>0</v>
      </c>
      <c r="E15" s="55">
        <f>E16+E17+E18+E19+E21+E20+E22+E23</f>
        <v>183289</v>
      </c>
    </row>
    <row r="16" ht="28" customHeight="1" spans="1:5">
      <c r="A16" s="52" t="s">
        <v>219</v>
      </c>
      <c r="B16" s="53" t="s">
        <v>220</v>
      </c>
      <c r="C16" s="54">
        <f>ROUND(D16,0)</f>
        <v>0</v>
      </c>
      <c r="D16" s="54"/>
      <c r="E16" s="54">
        <v>30000</v>
      </c>
    </row>
    <row r="17" ht="28" customHeight="1" spans="1:5">
      <c r="A17" s="52" t="s">
        <v>221</v>
      </c>
      <c r="B17" s="53" t="s">
        <v>222</v>
      </c>
      <c r="C17" s="54">
        <f t="shared" ref="C17:C23" si="1">ROUND(D17,0)</f>
        <v>0</v>
      </c>
      <c r="D17" s="54"/>
      <c r="E17" s="54">
        <v>20000</v>
      </c>
    </row>
    <row r="18" ht="28" customHeight="1" spans="1:5">
      <c r="A18" s="52" t="s">
        <v>223</v>
      </c>
      <c r="B18" s="53" t="s">
        <v>224</v>
      </c>
      <c r="C18" s="54">
        <f t="shared" si="1"/>
        <v>0</v>
      </c>
      <c r="D18" s="54"/>
      <c r="E18" s="54">
        <v>5000</v>
      </c>
    </row>
    <row r="19" ht="28" customHeight="1" spans="1:5">
      <c r="A19" s="52" t="s">
        <v>225</v>
      </c>
      <c r="B19" s="53" t="s">
        <v>226</v>
      </c>
      <c r="C19" s="54">
        <f t="shared" si="1"/>
        <v>0</v>
      </c>
      <c r="D19" s="54"/>
      <c r="E19" s="54">
        <v>30000</v>
      </c>
    </row>
    <row r="20" ht="28" customHeight="1" spans="1:5">
      <c r="A20" s="52">
        <v>30228</v>
      </c>
      <c r="B20" s="53" t="s">
        <v>227</v>
      </c>
      <c r="C20" s="54">
        <f t="shared" si="1"/>
        <v>0</v>
      </c>
      <c r="D20" s="56"/>
      <c r="E20" s="56">
        <v>13685</v>
      </c>
    </row>
    <row r="21" ht="28" customHeight="1" spans="1:5">
      <c r="A21" s="52">
        <v>30229</v>
      </c>
      <c r="B21" s="53" t="s">
        <v>228</v>
      </c>
      <c r="C21" s="54">
        <f t="shared" si="1"/>
        <v>0</v>
      </c>
      <c r="D21" s="56"/>
      <c r="E21" s="56">
        <v>10204</v>
      </c>
    </row>
    <row r="22" ht="28" customHeight="1" spans="1:5">
      <c r="A22" s="52">
        <v>30239</v>
      </c>
      <c r="B22" s="53" t="s">
        <v>229</v>
      </c>
      <c r="C22" s="54">
        <f t="shared" si="1"/>
        <v>0</v>
      </c>
      <c r="D22" s="56"/>
      <c r="E22" s="56">
        <v>15000</v>
      </c>
    </row>
    <row r="23" ht="28" customHeight="1" spans="1:5">
      <c r="A23" s="52">
        <v>30239</v>
      </c>
      <c r="B23" s="53" t="s">
        <v>230</v>
      </c>
      <c r="C23" s="54">
        <f t="shared" si="1"/>
        <v>0</v>
      </c>
      <c r="D23" s="56"/>
      <c r="E23" s="56">
        <v>59400</v>
      </c>
    </row>
    <row r="24" ht="28" customHeight="1" spans="1:5">
      <c r="A24" s="49" t="s">
        <v>231</v>
      </c>
      <c r="B24" s="50" t="s">
        <v>232</v>
      </c>
      <c r="C24" s="51">
        <f>D24</f>
        <v>13750</v>
      </c>
      <c r="D24" s="55">
        <f>D25</f>
        <v>13750</v>
      </c>
      <c r="E24" s="56"/>
    </row>
    <row r="25" ht="28" customHeight="1" spans="1:5">
      <c r="A25" s="52">
        <v>30302</v>
      </c>
      <c r="B25" s="53" t="s">
        <v>233</v>
      </c>
      <c r="C25" s="54">
        <f>D25</f>
        <v>13750</v>
      </c>
      <c r="D25" s="54">
        <v>13750</v>
      </c>
      <c r="E25" s="56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阳光暖暖，时光慢慢</cp:lastModifiedBy>
  <dcterms:created xsi:type="dcterms:W3CDTF">2023-01-31T08:53:00Z</dcterms:created>
  <dcterms:modified xsi:type="dcterms:W3CDTF">2025-02-08T07:38:45Z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54C80BC5E32D4B2596A6365A6DA0E22A</vt:lpwstr>
  </property>
</Properties>
</file>