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4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表13" sheetId="17" r:id="rId15"/>
    <sheet name="表14" sheetId="18" r:id="rId16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表2!$A$1:$B$29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<sst xmlns="http://schemas.openxmlformats.org/spreadsheetml/2006/main" count="429" uniqueCount="330">
  <si>
    <t>单位代码：</t>
  </si>
  <si>
    <t>单位名称：</t>
  </si>
  <si>
    <t>宁县退役军人事务局</t>
  </si>
  <si>
    <t>部门预算公开表</t>
  </si>
  <si>
    <t xml:space="preserve">     </t>
  </si>
  <si>
    <t>编制日期：</t>
  </si>
  <si>
    <t>部门领导：</t>
  </si>
  <si>
    <t>王冰军</t>
  </si>
  <si>
    <t>财务负责人：</t>
  </si>
  <si>
    <t>刘小峰</t>
  </si>
  <si>
    <t>制表人：</t>
  </si>
  <si>
    <t>封  琳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</si>
  <si>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</si>
  <si>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</si>
  <si>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</si>
  <si>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</si>
  <si>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</si>
  <si>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</si>
  <si>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</si>
  <si>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</si>
  <si>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</si>
  <si>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</si>
  <si>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</si>
  <si>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</si>
  <si>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</si>
  <si>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</si>
  <si>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</si>
  <si>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</si>
  <si>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</si>
  <si>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</si>
  <si>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</si>
  <si>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</si>
  <si>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</si>
  <si>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</si>
  <si>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</si>
  <si>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</si>
  <si>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</si>
  <si>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</si>
  <si>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</si>
  <si>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</si>
  <si>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</si>
  <si>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</si>
  <si>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</si>
  <si>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</si>
  <si>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</si>
  <si>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</si>
  <si>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</si>
  <si>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</si>
  <si>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</si>
  <si>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</si>
  <si>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</si>
  <si>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</si>
  <si>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</si>
  <si>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</si>
  <si>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</si>
  <si>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</si>
  <si>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</si>
  <si>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</si>
  <si>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</si>
  <si>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</si>
  <si>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</si>
  <si>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</si>
  <si>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</si>
  <si>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</si>
  <si>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</si>
  <si>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</si>
  <si>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</si>
  <si>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</si>
  <si>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</si>
  <si>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</si>
  <si>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</si>
  <si>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</si>
  <si>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</si>
  <si>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</si>
  <si>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</si>
  <si>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</si>
  <si>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</si>
  <si>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</si>
  <si>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</si>
  <si>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</si>
  <si>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</si>
  <si>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</si>
  <si>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</si>
  <si>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</si>
  <si>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</si>
  <si>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</si>
  <si>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</si>
  <si>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</si>
  <si>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</si>
  <si>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</si>
  <si>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</si>
  <si>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</si>
  <si>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</si>
  <si>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</si>
  <si>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</si>
  <si>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</si>
  <si>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</si>
  <si>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</si>
  <si>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</si>
  <si>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</si>
  <si>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</si>
  <si>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</si>
  <si>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</si>
  <si>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</si>
  <si>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</si>
  <si>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</si>
  <si>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</si>
  <si>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</si>
  <si>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</si>
  <si>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</si>
  <si>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</si>
  <si>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</si>
  <si>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</si>
  <si>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</si>
  <si>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</si>
  <si>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</si>
  <si>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</si>
  <si>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208</t>
  </si>
  <si>
    <t>社会保障和就业支出</t>
  </si>
  <si>
    <t>20828</t>
  </si>
  <si>
    <t>退役军人事务</t>
  </si>
  <si>
    <t>2082801</t>
  </si>
  <si>
    <t>行政运行</t>
  </si>
  <si>
    <t>2082899</t>
  </si>
  <si>
    <t>其他退役军人事务管理</t>
  </si>
  <si>
    <t>210</t>
  </si>
  <si>
    <t>卫生健康支出</t>
  </si>
  <si>
    <t>21011</t>
  </si>
  <si>
    <t>行政事业单位医疗</t>
  </si>
  <si>
    <t>2101101</t>
  </si>
  <si>
    <t>行政单位医疗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</si>
  <si>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</si>
  <si>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</si>
  <si>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</si>
  <si>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</si>
  <si>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</si>
  <si>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</si>
  <si>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</si>
  <si>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</si>
  <si>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</si>
  <si>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</si>
  <si>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</si>
  <si>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</si>
  <si>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</si>
  <si>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</si>
  <si>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</si>
  <si>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</si>
  <si>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</si>
  <si>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</si>
  <si>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</si>
  <si>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</si>
  <si>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</si>
  <si>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</si>
  <si>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</si>
  <si>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</si>
  <si>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</si>
  <si>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</si>
  <si>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</si>
  <si>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</si>
  <si>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</si>
  <si>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</si>
  <si>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</si>
  <si>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</si>
  <si>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</si>
  <si>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</si>
  <si>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</si>
  <si>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</si>
  <si>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</si>
  <si>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</si>
  <si>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</si>
  <si>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</si>
  <si>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</si>
  <si>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</si>
  <si>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</si>
  <si>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</si>
  <si>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</si>
  <si>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</si>
  <si>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</si>
  <si>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</si>
  <si>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</si>
  <si>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</si>
  <si>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</si>
  <si>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</si>
  <si>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</si>
  <si>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</si>
  <si>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</si>
  <si>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</si>
  <si>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</si>
  <si>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</si>
  <si>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</si>
  <si>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30106</t>
  </si>
  <si>
    <t xml:space="preserve">  伙食费补助</t>
  </si>
  <si>
    <t>30107</t>
  </si>
  <si>
    <t xml:space="preserve">  绩效工资</t>
  </si>
  <si>
    <t>30108</t>
  </si>
  <si>
    <t xml:space="preserve">  机关事业单位基本养老保险缴费</t>
  </si>
  <si>
    <t>30109</t>
  </si>
  <si>
    <t xml:space="preserve">  职业年金缴费</t>
  </si>
  <si>
    <t>30110</t>
  </si>
  <si>
    <t xml:space="preserve">  职工基本医疗保险缴费</t>
  </si>
  <si>
    <t>30112</t>
  </si>
  <si>
    <t xml:space="preserve">  其他社会保障缴费</t>
  </si>
  <si>
    <t>30113</t>
  </si>
  <si>
    <t xml:space="preserve">  住房公积金</t>
  </si>
  <si>
    <t>30199</t>
  </si>
  <si>
    <t xml:space="preserve">  其他工资福利支出</t>
  </si>
  <si>
    <t>302</t>
  </si>
  <si>
    <t>商品和服务支出</t>
  </si>
  <si>
    <t>30201</t>
  </si>
  <si>
    <t xml:space="preserve">  办公费</t>
  </si>
  <si>
    <t>30211</t>
  </si>
  <si>
    <t xml:space="preserve">  差旅费</t>
  </si>
  <si>
    <t>30228</t>
  </si>
  <si>
    <t xml:space="preserve">  工会经费</t>
  </si>
  <si>
    <t>30229</t>
  </si>
  <si>
    <t xml:space="preserve">  福利费</t>
  </si>
  <si>
    <t>30239</t>
  </si>
  <si>
    <r>
      <rPr>
        <sz val="10"/>
        <rFont val="宋体"/>
        <charset val="134"/>
      </rPr>
      <t xml:space="preserve">  其他交通费用</t>
    </r>
    <r>
      <rPr>
        <b/>
        <sz val="10"/>
        <color indexed="10"/>
        <rFont val="宋体"/>
        <charset val="134"/>
      </rPr>
      <t>（车补）</t>
    </r>
  </si>
  <si>
    <t>303</t>
  </si>
  <si>
    <t>对个人和家庭的补助</t>
  </si>
  <si>
    <t>30302</t>
  </si>
  <si>
    <t xml:space="preserve">  退休费</t>
  </si>
  <si>
    <t>30399</t>
  </si>
  <si>
    <t>其他对个人和家庭的补助支出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</si>
  <si>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</si>
  <si>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</si>
  <si>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</si>
  <si>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</si>
  <si>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</si>
  <si>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</si>
  <si>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</si>
  <si>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</si>
  <si>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</si>
  <si>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</si>
  <si>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</si>
  <si>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</si>
  <si>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</si>
  <si>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</si>
  <si>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</si>
  <si>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</si>
  <si>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</si>
  <si>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</si>
  <si>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</si>
  <si>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</si>
  <si>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</si>
  <si>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</si>
  <si>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</si>
  <si>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</si>
  <si>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</si>
  <si>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</si>
  <si>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</si>
  <si>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</si>
  <si>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</si>
  <si>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</si>
  <si>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</si>
  <si>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封琳</t>
  </si>
  <si>
    <t>联系电话</t>
  </si>
  <si>
    <t>部门（单位）职能</t>
  </si>
  <si>
    <t>依据</t>
  </si>
  <si>
    <t>《中华人民共和国退役军人保障法》</t>
  </si>
  <si>
    <t>职能概述</t>
  </si>
  <si>
    <t>管理保障和安置优抚等工作的政策法规，褒扬彰显退役军人为党、国家和人民牺牲奉献的精神风范和价值导向；负责军队转业干部、复员干部、离休退休干部、退役士兵、无军籍退休退职职工的移交安置工作和自主择业、就业退役军人服务管理工作</t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</si>
  <si>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</si>
  <si>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</si>
  <si>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</si>
  <si>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</si>
  <si>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</si>
  <si>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</si>
  <si>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内设职能部门</t>
  </si>
  <si>
    <t>退役军人服务中心、烈士陵园管理所、拥军优抚股、褒扬纪念股、财务室、组合办公室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</si>
  <si>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</si>
  <si>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</si>
  <si>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</si>
  <si>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</si>
  <si>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</si>
  <si>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</si>
  <si>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健全完善了预算管理、规范了财务管理制度，构建了合理的绩效评价体系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</si>
  <si>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</si>
  <si>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</si>
  <si>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</si>
  <si>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</si>
  <si>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</si>
  <si>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</si>
  <si>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</si>
  <si>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</si>
  <si>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</si>
  <si>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</si>
  <si>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</si>
  <si>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</si>
  <si>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</si>
  <si>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</si>
  <si>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</si>
  <si>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</si>
  <si>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</si>
  <si>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</si>
  <si>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</si>
  <si>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</si>
  <si>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成本指标</t>
  </si>
  <si>
    <t>经济成本指标</t>
  </si>
  <si>
    <t>成本可控</t>
  </si>
  <si>
    <t>产出指标</t>
  </si>
  <si>
    <t>数量指标</t>
  </si>
  <si>
    <t>本年需要888.67万元资金维持本单位运转</t>
  </si>
  <si>
    <t>满意度指标</t>
  </si>
  <si>
    <t>服务对象满意度指标</t>
  </si>
  <si>
    <r>
      <t>服务对象满意</t>
    </r>
    <r>
      <rPr>
        <b/>
        <sz val="9"/>
        <color rgb="FF000000"/>
        <rFont val="Calibri"/>
        <charset val="1"/>
      </rPr>
      <t xml:space="preserve"> </t>
    </r>
  </si>
  <si>
    <t>项目支出绩效目标表</t>
  </si>
  <si>
    <t>预算单位</t>
  </si>
  <si>
    <t>项目名称</t>
  </si>
  <si>
    <r>
      <t>2023</t>
    </r>
    <r>
      <rPr>
        <sz val="9"/>
        <color rgb="FF000000"/>
        <rFont val="宋体"/>
        <charset val="1"/>
      </rPr>
      <t>年部门预算县列项目经费</t>
    </r>
  </si>
  <si>
    <t>一级项目名称</t>
  </si>
  <si>
    <r>
      <t>2023</t>
    </r>
    <r>
      <rPr>
        <b/>
        <sz val="9"/>
        <color rgb="FF000000"/>
        <rFont val="宋体"/>
        <charset val="1"/>
      </rPr>
      <t>年部门预算县列项目经费</t>
    </r>
  </si>
  <si>
    <t>二级项目名称</t>
  </si>
  <si>
    <t>项目类型</t>
  </si>
  <si>
    <t>资金用途</t>
  </si>
  <si>
    <t>兵役优待金、自主就业退役士兵一次性补助、进藏兵一次性奖励、企业军转干部生活困难补助金</t>
  </si>
  <si>
    <t>资金性质</t>
  </si>
  <si>
    <t>上级专项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</si>
  <si>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</si>
  <si>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</si>
  <si>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</si>
  <si>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年度绩效目标</t>
  </si>
  <si>
    <t>指标目标值</t>
  </si>
  <si>
    <r>
      <t>效益指标</t>
    </r>
    <r>
      <rPr>
        <b/>
        <sz val="9"/>
        <color rgb="FF000000"/>
        <rFont val="Calibri"/>
        <charset val="1"/>
      </rPr>
      <t xml:space="preserve"> </t>
    </r>
  </si>
  <si>
    <t>社会效益指标</t>
  </si>
  <si>
    <t>经济效益指标</t>
  </si>
  <si>
    <t>成本利润率</t>
  </si>
  <si>
    <t>服务对象人数</t>
  </si>
  <si>
    <r>
      <t>4160</t>
    </r>
    <r>
      <rPr>
        <b/>
        <sz val="9"/>
        <color rgb="FF000000"/>
        <rFont val="宋体"/>
        <charset val="1"/>
      </rPr>
      <t>人</t>
    </r>
  </si>
  <si>
    <t>受益人口满意度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</si>
</sst>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0.00"/>
    <numFmt numFmtId="179" formatCode="#,##0.00_ ;[Red]\-#,##0.00\ "/>
    <numFmt numFmtId="180" formatCode="yyyy/mm/dd"/>
  </numFmts>
  <fonts count="62"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rgb="FF000000"/>
      <name val="宋体"/>
      <charset val="1"/>
    </font>
    <font>
      <b/>
      <sz val="9"/>
      <color indexed="8"/>
      <name val="Calibri"/>
      <charset val="1"/>
    </font>
    <font>
      <sz val="9"/>
      <color rgb="FF000000"/>
      <name val="Calibri"/>
      <charset val="1"/>
    </font>
    <font>
      <b/>
      <sz val="9"/>
      <color rgb="FF000000"/>
      <name val="Calibri"/>
      <charset val="1"/>
    </font>
    <font>
      <sz val="9"/>
      <color rgb="FF000000"/>
      <name val="宋体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b/>
      <sz val="9"/>
      <color rgb="FF000000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"/>
      <scheme val="minor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indexed="8"/>
      <name val="宋体"/>
      <charset val="1"/>
    </font>
    <font>
      <b/>
      <sz val="10"/>
      <color indexed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0" fillId="0" borderId="0" applyFont="0" applyFill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2" fillId="5" borderId="8" applyNumberFormat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9" borderId="9" applyNumberFormat="0" applyFon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3" fillId="13" borderId="12" applyNumberFormat="0" applyAlignment="0" applyProtection="0">
      <alignment vertical="center"/>
    </xf>
    <xf numFmtId="0" fontId="54" fillId="13" borderId="8" applyNumberFormat="0" applyAlignment="0" applyProtection="0">
      <alignment vertical="center"/>
    </xf>
    <xf numFmtId="0" fontId="55" fillId="14" borderId="13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19" fillId="0" borderId="0"/>
  </cellStyleXfs>
  <cellXfs count="135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justify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 indent="2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right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vertical="center" wrapText="1"/>
    </xf>
    <xf numFmtId="0" fontId="18" fillId="0" borderId="5" xfId="0" applyFont="1" applyBorder="1" applyAlignment="1">
      <alignment horizontal="right" vertical="center" wrapText="1"/>
    </xf>
    <xf numFmtId="0" fontId="19" fillId="0" borderId="0" xfId="0" applyFont="1" applyFill="1" applyAlignment="1"/>
    <xf numFmtId="0" fontId="20" fillId="0" borderId="0" xfId="0" applyFont="1" applyFill="1" applyBorder="1" applyAlignment="1" applyProtection="1"/>
    <xf numFmtId="0" fontId="21" fillId="0" borderId="0" xfId="0" applyFont="1" applyFill="1" applyBorder="1" applyAlignment="1" applyProtection="1">
      <alignment vertical="center" wrapText="1"/>
    </xf>
    <xf numFmtId="0" fontId="22" fillId="0" borderId="0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right" vertical="center"/>
    </xf>
    <xf numFmtId="0" fontId="24" fillId="0" borderId="1" xfId="0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 applyProtection="1">
      <alignment horizontal="center" vertical="center" wrapText="1"/>
    </xf>
    <xf numFmtId="49" fontId="25" fillId="0" borderId="1" xfId="0" applyNumberFormat="1" applyFont="1" applyFill="1" applyBorder="1" applyAlignment="1" applyProtection="1">
      <alignment horizontal="left" vertical="center"/>
    </xf>
    <xf numFmtId="176" fontId="25" fillId="0" borderId="1" xfId="0" applyNumberFormat="1" applyFont="1" applyFill="1" applyBorder="1" applyAlignment="1" applyProtection="1">
      <alignment horizontal="right" vertical="center"/>
    </xf>
    <xf numFmtId="0" fontId="26" fillId="0" borderId="0" xfId="0" applyFont="1" applyFill="1" applyBorder="1" applyAlignment="1" applyProtection="1">
      <alignment vertical="center" wrapText="1"/>
    </xf>
    <xf numFmtId="0" fontId="26" fillId="0" borderId="0" xfId="0" applyFont="1" applyFill="1" applyBorder="1" applyAlignment="1" applyProtection="1"/>
    <xf numFmtId="0" fontId="18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/>
    </xf>
    <xf numFmtId="49" fontId="27" fillId="0" borderId="1" xfId="0" applyNumberFormat="1" applyFont="1" applyFill="1" applyBorder="1" applyAlignment="1" applyProtection="1">
      <alignment horizontal="left" vertical="center" wrapText="1"/>
    </xf>
    <xf numFmtId="49" fontId="27" fillId="0" borderId="1" xfId="0" applyNumberFormat="1" applyFont="1" applyFill="1" applyBorder="1" applyAlignment="1" applyProtection="1">
      <alignment horizontal="center" vertical="center"/>
    </xf>
    <xf numFmtId="0" fontId="18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27" fillId="0" borderId="1" xfId="0" applyNumberFormat="1" applyFont="1" applyFill="1" applyBorder="1" applyAlignment="1" applyProtection="1">
      <alignment horizontal="left" vertical="center"/>
    </xf>
    <xf numFmtId="49" fontId="28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49" fontId="23" fillId="0" borderId="1" xfId="0" applyNumberFormat="1" applyFont="1" applyFill="1" applyBorder="1" applyAlignment="1" applyProtection="1">
      <alignment horizontal="center" vertical="center"/>
    </xf>
    <xf numFmtId="49" fontId="29" fillId="0" borderId="1" xfId="0" applyNumberFormat="1" applyFont="1" applyFill="1" applyBorder="1" applyAlignment="1">
      <alignment horizontal="left" vertical="center" wrapText="1"/>
    </xf>
    <xf numFmtId="0" fontId="29" fillId="0" borderId="1" xfId="0" applyNumberFormat="1" applyFont="1" applyFill="1" applyBorder="1" applyAlignment="1">
      <alignment horizontal="right" vertical="center" wrapText="1"/>
    </xf>
    <xf numFmtId="4" fontId="18" fillId="0" borderId="1" xfId="0" applyNumberFormat="1" applyFont="1" applyBorder="1" applyAlignment="1">
      <alignment horizontal="right" vertical="center" wrapText="1"/>
    </xf>
    <xf numFmtId="49" fontId="23" fillId="0" borderId="1" xfId="0" applyNumberFormat="1" applyFont="1" applyFill="1" applyBorder="1" applyAlignment="1" applyProtection="1">
      <alignment horizontal="left" vertical="center" wrapText="1"/>
    </xf>
    <xf numFmtId="49" fontId="23" fillId="0" borderId="1" xfId="0" applyNumberFormat="1" applyFont="1" applyFill="1" applyBorder="1" applyAlignment="1" applyProtection="1">
      <alignment horizontal="left" vertical="center"/>
    </xf>
    <xf numFmtId="0" fontId="16" fillId="0" borderId="1" xfId="0" applyFont="1" applyBorder="1" applyAlignment="1">
      <alignment vertical="center" wrapText="1"/>
    </xf>
    <xf numFmtId="0" fontId="30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center" wrapText="1"/>
    </xf>
    <xf numFmtId="0" fontId="31" fillId="0" borderId="5" xfId="0" applyFont="1" applyBorder="1" applyAlignment="1">
      <alignment vertical="center" wrapText="1"/>
    </xf>
    <xf numFmtId="0" fontId="31" fillId="0" borderId="5" xfId="0" applyFont="1" applyBorder="1" applyAlignment="1">
      <alignment horizontal="right" vertical="center" wrapText="1"/>
    </xf>
    <xf numFmtId="177" fontId="0" fillId="0" borderId="0" xfId="0" applyNumberFormat="1" applyFont="1">
      <alignment vertical="center"/>
    </xf>
    <xf numFmtId="0" fontId="31" fillId="0" borderId="0" xfId="0" applyFont="1" applyBorder="1" applyAlignment="1">
      <alignment vertical="center" wrapText="1"/>
    </xf>
    <xf numFmtId="0" fontId="31" fillId="0" borderId="0" xfId="0" applyFont="1" applyBorder="1" applyAlignment="1">
      <alignment horizontal="right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177" fontId="31" fillId="0" borderId="4" xfId="0" applyNumberFormat="1" applyFont="1" applyBorder="1" applyAlignment="1">
      <alignment horizontal="center" vertical="center" wrapText="1"/>
    </xf>
    <xf numFmtId="177" fontId="31" fillId="3" borderId="1" xfId="0" applyNumberFormat="1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left" vertical="center" wrapText="1"/>
    </xf>
    <xf numFmtId="4" fontId="31" fillId="0" borderId="1" xfId="0" applyNumberFormat="1" applyFont="1" applyBorder="1" applyAlignment="1">
      <alignment vertical="center" wrapText="1"/>
    </xf>
    <xf numFmtId="177" fontId="32" fillId="0" borderId="1" xfId="0" applyNumberFormat="1" applyFont="1" applyBorder="1">
      <alignment vertical="center"/>
    </xf>
    <xf numFmtId="4" fontId="31" fillId="0" borderId="1" xfId="0" applyNumberFormat="1" applyFont="1" applyBorder="1" applyAlignment="1">
      <alignment horizontal="right" vertical="center" wrapText="1"/>
    </xf>
    <xf numFmtId="177" fontId="0" fillId="0" borderId="1" xfId="0" applyNumberFormat="1" applyFont="1" applyBorder="1">
      <alignment vertical="center"/>
    </xf>
    <xf numFmtId="49" fontId="29" fillId="0" borderId="1" xfId="0" applyNumberFormat="1" applyFont="1" applyFill="1" applyBorder="1" applyAlignment="1">
      <alignment horizontal="center" vertical="center" wrapText="1"/>
    </xf>
    <xf numFmtId="4" fontId="18" fillId="0" borderId="1" xfId="0" applyNumberFormat="1" applyFont="1" applyBorder="1" applyAlignment="1">
      <alignment vertical="center" wrapText="1"/>
    </xf>
    <xf numFmtId="0" fontId="29" fillId="0" borderId="1" xfId="0" applyNumberFormat="1" applyFont="1" applyFill="1" applyBorder="1" applyAlignment="1">
      <alignment horizontal="left" vertical="center" wrapText="1"/>
    </xf>
    <xf numFmtId="4" fontId="18" fillId="3" borderId="1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4" fontId="31" fillId="3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31" fillId="3" borderId="1" xfId="0" applyFont="1" applyFill="1" applyBorder="1" applyAlignment="1">
      <alignment horizontal="left" vertical="center" wrapText="1"/>
    </xf>
    <xf numFmtId="4" fontId="31" fillId="3" borderId="1" xfId="0" applyNumberFormat="1" applyFont="1" applyFill="1" applyBorder="1" applyAlignment="1">
      <alignment vertical="center" wrapText="1"/>
    </xf>
    <xf numFmtId="0" fontId="31" fillId="3" borderId="1" xfId="0" applyFont="1" applyFill="1" applyBorder="1" applyAlignment="1">
      <alignment vertical="center" wrapText="1"/>
    </xf>
    <xf numFmtId="0" fontId="31" fillId="0" borderId="1" xfId="0" applyFont="1" applyBorder="1" applyAlignment="1">
      <alignment horizontal="right" vertical="center" wrapText="1"/>
    </xf>
    <xf numFmtId="0" fontId="18" fillId="0" borderId="1" xfId="0" applyFont="1" applyBorder="1" applyAlignment="1">
      <alignment horizontal="right" vertical="center" wrapText="1"/>
    </xf>
    <xf numFmtId="49" fontId="27" fillId="0" borderId="6" xfId="0" applyNumberFormat="1" applyFont="1" applyFill="1" applyBorder="1" applyAlignment="1" applyProtection="1">
      <alignment horizontal="left" vertical="center" wrapText="1"/>
    </xf>
    <xf numFmtId="0" fontId="31" fillId="0" borderId="5" xfId="0" applyFont="1" applyBorder="1" applyAlignment="1">
      <alignment horizontal="center" vertical="center" wrapText="1"/>
    </xf>
    <xf numFmtId="4" fontId="31" fillId="0" borderId="5" xfId="0" applyNumberFormat="1" applyFont="1" applyBorder="1" applyAlignment="1">
      <alignment horizontal="right" vertical="center" wrapText="1"/>
    </xf>
    <xf numFmtId="0" fontId="31" fillId="0" borderId="5" xfId="0" applyFont="1" applyBorder="1" applyAlignment="1">
      <alignment horizontal="left" vertical="center" wrapText="1"/>
    </xf>
    <xf numFmtId="4" fontId="31" fillId="0" borderId="5" xfId="0" applyNumberFormat="1" applyFont="1" applyBorder="1" applyAlignment="1">
      <alignment vertical="center" wrapText="1"/>
    </xf>
    <xf numFmtId="0" fontId="18" fillId="0" borderId="5" xfId="0" applyFont="1" applyBorder="1" applyAlignment="1">
      <alignment horizontal="left" vertical="center" wrapText="1"/>
    </xf>
    <xf numFmtId="4" fontId="18" fillId="0" borderId="5" xfId="0" applyNumberFormat="1" applyFont="1" applyBorder="1" applyAlignment="1">
      <alignment horizontal="right" vertical="center" wrapText="1"/>
    </xf>
    <xf numFmtId="178" fontId="18" fillId="0" borderId="5" xfId="0" applyNumberFormat="1" applyFont="1" applyBorder="1" applyAlignment="1">
      <alignment horizontal="right" vertical="center" wrapText="1"/>
    </xf>
    <xf numFmtId="178" fontId="33" fillId="0" borderId="5" xfId="0" applyNumberFormat="1" applyFont="1" applyBorder="1" applyAlignment="1">
      <alignment horizontal="right" vertical="center" wrapText="1"/>
    </xf>
    <xf numFmtId="4" fontId="18" fillId="0" borderId="5" xfId="0" applyNumberFormat="1" applyFont="1" applyBorder="1" applyAlignment="1">
      <alignment vertical="center" wrapText="1"/>
    </xf>
    <xf numFmtId="0" fontId="33" fillId="0" borderId="5" xfId="0" applyFont="1" applyBorder="1" applyAlignment="1">
      <alignment horizontal="right" vertical="center" wrapText="1"/>
    </xf>
    <xf numFmtId="178" fontId="31" fillId="0" borderId="5" xfId="0" applyNumberFormat="1" applyFont="1" applyBorder="1" applyAlignment="1">
      <alignment vertical="center" wrapText="1"/>
    </xf>
    <xf numFmtId="178" fontId="31" fillId="0" borderId="5" xfId="0" applyNumberFormat="1" applyFont="1" applyBorder="1" applyAlignment="1">
      <alignment horizontal="right" vertical="center" wrapText="1"/>
    </xf>
    <xf numFmtId="0" fontId="18" fillId="0" borderId="7" xfId="0" applyFont="1" applyBorder="1" applyAlignment="1">
      <alignment horizontal="center" vertical="center" wrapText="1"/>
    </xf>
    <xf numFmtId="0" fontId="31" fillId="0" borderId="1" xfId="0" applyFont="1" applyBorder="1" applyAlignment="1">
      <alignment vertical="center" wrapText="1"/>
    </xf>
    <xf numFmtId="0" fontId="23" fillId="0" borderId="0" xfId="0" applyFont="1" applyFill="1" applyBorder="1" applyAlignment="1" applyProtection="1">
      <alignment vertical="center"/>
    </xf>
    <xf numFmtId="0" fontId="23" fillId="0" borderId="1" xfId="49" applyFont="1" applyFill="1" applyBorder="1" applyAlignment="1" applyProtection="1">
      <alignment vertical="center"/>
    </xf>
    <xf numFmtId="179" fontId="23" fillId="0" borderId="1" xfId="0" applyNumberFormat="1" applyFont="1" applyFill="1" applyBorder="1" applyAlignment="1" applyProtection="1">
      <alignment horizontal="right" vertical="center"/>
    </xf>
    <xf numFmtId="179" fontId="34" fillId="0" borderId="1" xfId="0" applyNumberFormat="1" applyFont="1" applyFill="1" applyBorder="1" applyAlignment="1">
      <alignment horizontal="right" vertical="center"/>
    </xf>
    <xf numFmtId="0" fontId="23" fillId="0" borderId="1" xfId="49" applyFont="1" applyBorder="1" applyAlignment="1" applyProtection="1">
      <alignment vertical="center"/>
    </xf>
    <xf numFmtId="0" fontId="27" fillId="0" borderId="1" xfId="49" applyFont="1" applyFill="1" applyBorder="1" applyAlignment="1" applyProtection="1">
      <alignment horizontal="center" vertical="center"/>
    </xf>
    <xf numFmtId="179" fontId="27" fillId="0" borderId="1" xfId="0" applyNumberFormat="1" applyFont="1" applyFill="1" applyBorder="1" applyAlignment="1" applyProtection="1">
      <alignment horizontal="right" vertical="center"/>
    </xf>
    <xf numFmtId="0" fontId="35" fillId="0" borderId="0" xfId="0" applyFont="1" applyBorder="1" applyAlignment="1">
      <alignment vertical="center" wrapText="1"/>
    </xf>
    <xf numFmtId="0" fontId="36" fillId="0" borderId="0" xfId="0" applyFont="1" applyBorder="1" applyAlignment="1">
      <alignment horizontal="right" vertical="center" wrapText="1"/>
    </xf>
    <xf numFmtId="0" fontId="16" fillId="0" borderId="5" xfId="0" applyFont="1" applyBorder="1" applyAlignment="1">
      <alignment vertical="center" wrapText="1"/>
    </xf>
    <xf numFmtId="4" fontId="16" fillId="0" borderId="5" xfId="0" applyNumberFormat="1" applyFont="1" applyBorder="1" applyAlignment="1">
      <alignment vertical="center" wrapText="1"/>
    </xf>
    <xf numFmtId="0" fontId="36" fillId="0" borderId="5" xfId="0" applyFont="1" applyBorder="1" applyAlignment="1">
      <alignment vertical="center" wrapText="1"/>
    </xf>
    <xf numFmtId="4" fontId="36" fillId="0" borderId="5" xfId="0" applyNumberFormat="1" applyFont="1" applyBorder="1" applyAlignment="1">
      <alignment vertical="center" wrapText="1"/>
    </xf>
    <xf numFmtId="0" fontId="17" fillId="0" borderId="5" xfId="0" applyFont="1" applyBorder="1" applyAlignment="1">
      <alignment horizontal="center" vertical="center" wrapText="1"/>
    </xf>
    <xf numFmtId="0" fontId="37" fillId="0" borderId="0" xfId="0" applyFont="1" applyBorder="1" applyAlignment="1">
      <alignment vertical="center" wrapText="1"/>
    </xf>
    <xf numFmtId="0" fontId="37" fillId="0" borderId="5" xfId="0" applyFont="1" applyBorder="1" applyAlignment="1">
      <alignment horizontal="center" vertical="center" wrapText="1"/>
    </xf>
    <xf numFmtId="0" fontId="38" fillId="0" borderId="5" xfId="0" applyFont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39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right" vertical="center" wrapText="1"/>
    </xf>
    <xf numFmtId="180" fontId="18" fillId="0" borderId="0" xfId="0" applyNumberFormat="1" applyFont="1" applyBorder="1" applyAlignment="1">
      <alignment vertical="center" wrapText="1"/>
    </xf>
    <xf numFmtId="0" fontId="29" fillId="0" borderId="0" xfId="0" applyFont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G19" sqref="G19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ht="14.3" customHeight="1" spans="1:1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</row>
    <row r="3" ht="22.75" customHeight="1" spans="1:11">
      <c r="A3" s="34"/>
      <c r="B3" s="34" t="s">
        <v>0</v>
      </c>
      <c r="C3" s="130">
        <v>602001</v>
      </c>
      <c r="D3" s="130"/>
      <c r="E3" s="34"/>
      <c r="F3" s="34"/>
      <c r="G3" s="34"/>
      <c r="H3" s="34"/>
      <c r="I3" s="34"/>
      <c r="J3" s="34"/>
      <c r="K3" s="34"/>
    </row>
    <row r="4" ht="22.75" customHeight="1" spans="1:11">
      <c r="A4" s="34"/>
      <c r="B4" s="34" t="s">
        <v>1</v>
      </c>
      <c r="C4" s="34" t="s">
        <v>2</v>
      </c>
      <c r="D4" s="34"/>
      <c r="E4" s="34"/>
      <c r="F4" s="34"/>
      <c r="G4" s="34"/>
      <c r="H4" s="34"/>
      <c r="I4" s="34"/>
      <c r="J4" s="34"/>
      <c r="K4" s="34"/>
    </row>
    <row r="5" ht="14.3" customHeight="1" spans="1:11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</row>
    <row r="6" ht="78.55" customHeight="1" spans="1:11">
      <c r="A6" s="32"/>
      <c r="B6" s="131" t="s">
        <v>3</v>
      </c>
      <c r="C6" s="131"/>
      <c r="D6" s="131"/>
      <c r="E6" s="131"/>
      <c r="F6" s="131"/>
      <c r="G6" s="131"/>
      <c r="H6" s="131"/>
      <c r="I6" s="131"/>
      <c r="J6" s="131"/>
      <c r="K6" s="131"/>
    </row>
    <row r="7" ht="22.75" customHeight="1" spans="1:1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</row>
    <row r="8" ht="22.75" customHeight="1" spans="1:1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</row>
    <row r="9" ht="22.75" customHeight="1" spans="1:11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</row>
    <row r="10" ht="22.75" customHeight="1" spans="1:11">
      <c r="A10" s="34"/>
      <c r="B10" s="34" t="s">
        <v>4</v>
      </c>
      <c r="C10" s="34"/>
      <c r="F10" s="132" t="s">
        <v>5</v>
      </c>
      <c r="G10" s="133"/>
      <c r="H10" s="34"/>
      <c r="I10" s="34"/>
      <c r="J10" s="34"/>
      <c r="K10" s="34"/>
    </row>
    <row r="11" ht="22.75" customHeight="1" spans="1:11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</row>
    <row r="12" ht="22.75" customHeight="1" spans="1:11">
      <c r="A12" s="34"/>
      <c r="B12" s="132" t="s">
        <v>6</v>
      </c>
      <c r="C12" s="134" t="s">
        <v>7</v>
      </c>
      <c r="D12" s="34"/>
      <c r="E12" s="132" t="s">
        <v>8</v>
      </c>
      <c r="F12" s="32" t="s">
        <v>9</v>
      </c>
      <c r="G12" s="34"/>
      <c r="H12" s="132" t="s">
        <v>10</v>
      </c>
      <c r="I12" s="32" t="s">
        <v>11</v>
      </c>
      <c r="J12" s="34"/>
      <c r="K12" s="34"/>
    </row>
    <row r="13" ht="14.3" customHeight="1" spans="1:11">
      <c r="A13" s="32"/>
      <c r="B13" s="32"/>
      <c r="C13" s="32" t="s">
        <v>12</v>
      </c>
      <c r="D13" s="32"/>
      <c r="E13" s="32"/>
      <c r="F13" s="32"/>
      <c r="G13" s="32"/>
      <c r="H13" s="32"/>
      <c r="I13" s="32"/>
      <c r="J13" s="32"/>
      <c r="K13" s="32"/>
    </row>
    <row r="14" ht="14.3" customHeight="1" spans="1:11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</row>
    <row r="15" ht="14.3" customHeight="1" spans="1:11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</row>
  </sheetData>
  <mergeCells count="3">
    <mergeCell ref="C3:D3"/>
    <mergeCell ref="C4:E4"/>
    <mergeCell ref="B6:K6"/>
  </mergeCells>
  <printOptions horizontalCentered="1" verticalCentered="1"/>
  <pageMargins left="0.0784722222222222" right="0.0784722222222222" top="0.0784722222222222" bottom="0.0784722222222222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G8" sqref="G8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32"/>
      <c r="B1" s="32"/>
    </row>
    <row r="2" ht="39.15" customHeight="1" spans="1:3">
      <c r="A2" s="32"/>
      <c r="B2" s="126" t="s">
        <v>13</v>
      </c>
      <c r="C2" s="126"/>
    </row>
    <row r="3" ht="29.35" customHeight="1" spans="1:3">
      <c r="A3" s="127"/>
      <c r="B3" s="128" t="s">
        <v>14</v>
      </c>
      <c r="C3" s="128" t="s">
        <v>15</v>
      </c>
    </row>
    <row r="4" ht="28.45" customHeight="1" spans="1:3">
      <c r="A4" s="120"/>
      <c r="B4" s="129" t="s">
        <v>16</v>
      </c>
      <c r="C4" s="69" t="s">
        <v>17</v>
      </c>
    </row>
    <row r="5" ht="28.45" customHeight="1" spans="1:3">
      <c r="A5" s="120"/>
      <c r="B5" s="129" t="s">
        <v>18</v>
      </c>
      <c r="C5" s="69" t="s">
        <v>19</v>
      </c>
    </row>
    <row r="6" ht="28.45" customHeight="1" spans="1:3">
      <c r="A6" s="120"/>
      <c r="B6" s="129" t="s">
        <v>20</v>
      </c>
      <c r="C6" s="69" t="s">
        <v>21</v>
      </c>
    </row>
    <row r="7" ht="28.45" customHeight="1" spans="1:3">
      <c r="A7" s="120"/>
      <c r="B7" s="129" t="s">
        <v>22</v>
      </c>
      <c r="C7" s="69"/>
    </row>
    <row r="8" ht="28.45" customHeight="1" spans="1:3">
      <c r="A8" s="120"/>
      <c r="B8" s="129" t="s">
        <v>23</v>
      </c>
      <c r="C8" s="69" t="s">
        <v>24</v>
      </c>
    </row>
    <row r="9" ht="28.45" customHeight="1" spans="1:3">
      <c r="A9" s="120"/>
      <c r="B9" s="129" t="s">
        <v>25</v>
      </c>
      <c r="C9" s="69" t="s">
        <v>26</v>
      </c>
    </row>
    <row r="10" ht="28.45" customHeight="1" spans="1:3">
      <c r="A10" s="120"/>
      <c r="B10" s="129" t="s">
        <v>27</v>
      </c>
      <c r="C10" s="69" t="s">
        <v>28</v>
      </c>
    </row>
    <row r="11" ht="28.45" customHeight="1" spans="1:3">
      <c r="A11" s="120"/>
      <c r="B11" s="129" t="s">
        <v>29</v>
      </c>
      <c r="C11" s="69" t="s">
        <v>30</v>
      </c>
    </row>
    <row r="12" ht="28.45" customHeight="1" spans="1:3">
      <c r="A12" s="120"/>
      <c r="B12" s="129" t="s">
        <v>31</v>
      </c>
      <c r="C12" s="69"/>
    </row>
    <row r="13" ht="28.45" customHeight="1" spans="1:3">
      <c r="A13" s="32"/>
      <c r="B13" s="129" t="s">
        <v>32</v>
      </c>
      <c r="C13" s="69"/>
    </row>
    <row r="14" ht="28.45" customHeight="1" spans="1:3">
      <c r="A14" s="32"/>
      <c r="B14" s="129" t="s">
        <v>33</v>
      </c>
      <c r="C14" s="69" t="s">
        <v>17</v>
      </c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workbookViewId="0">
      <selection activeCell="G18" sqref="G18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32"/>
      <c r="B1" s="32"/>
      <c r="C1" s="32"/>
      <c r="D1" s="32"/>
    </row>
    <row r="2" ht="39.85" customHeight="1" spans="1:4">
      <c r="A2" s="33" t="s">
        <v>34</v>
      </c>
      <c r="B2" s="33"/>
      <c r="C2" s="33"/>
      <c r="D2" s="33"/>
    </row>
    <row r="3" ht="22.75" customHeight="1" spans="1:4">
      <c r="A3" s="120"/>
      <c r="B3" s="120"/>
      <c r="C3" s="120"/>
      <c r="D3" s="121" t="s">
        <v>35</v>
      </c>
    </row>
    <row r="4" ht="22.75" customHeight="1" spans="1:4">
      <c r="A4" s="99" t="s">
        <v>36</v>
      </c>
      <c r="B4" s="99"/>
      <c r="C4" s="99" t="s">
        <v>37</v>
      </c>
      <c r="D4" s="99"/>
    </row>
    <row r="5" ht="22.75" customHeight="1" spans="1:4">
      <c r="A5" s="99" t="s">
        <v>38</v>
      </c>
      <c r="B5" s="99" t="s">
        <v>39</v>
      </c>
      <c r="C5" s="99" t="s">
        <v>38</v>
      </c>
      <c r="D5" s="99" t="s">
        <v>39</v>
      </c>
    </row>
    <row r="6" ht="22.75" customHeight="1" spans="1:4">
      <c r="A6" s="122" t="s">
        <v>40</v>
      </c>
      <c r="B6" s="106">
        <v>7655203.34</v>
      </c>
      <c r="C6" s="122" t="s">
        <v>41</v>
      </c>
      <c r="D6" s="106"/>
    </row>
    <row r="7" ht="22.75" customHeight="1" spans="1:4">
      <c r="A7" s="122" t="s">
        <v>42</v>
      </c>
      <c r="B7" s="106"/>
      <c r="C7" s="122" t="s">
        <v>43</v>
      </c>
      <c r="D7" s="108"/>
    </row>
    <row r="8" ht="22.75" customHeight="1" spans="1:4">
      <c r="A8" s="122" t="s">
        <v>44</v>
      </c>
      <c r="B8" s="106"/>
      <c r="C8" s="122" t="s">
        <v>45</v>
      </c>
      <c r="D8" s="108"/>
    </row>
    <row r="9" ht="22.75" customHeight="1" spans="1:4">
      <c r="A9" s="122" t="s">
        <v>46</v>
      </c>
      <c r="B9" s="106"/>
      <c r="C9" s="122" t="s">
        <v>47</v>
      </c>
      <c r="D9" s="108"/>
    </row>
    <row r="10" ht="22.75" customHeight="1" spans="1:4">
      <c r="A10" s="122" t="s">
        <v>48</v>
      </c>
      <c r="B10" s="106"/>
      <c r="C10" s="122" t="s">
        <v>49</v>
      </c>
      <c r="D10" s="108"/>
    </row>
    <row r="11" ht="22.75" customHeight="1" spans="1:4">
      <c r="A11" s="122" t="s">
        <v>50</v>
      </c>
      <c r="B11" s="106"/>
      <c r="C11" s="122" t="s">
        <v>51</v>
      </c>
      <c r="D11" s="108"/>
    </row>
    <row r="12" ht="22.75" customHeight="1" spans="1:4">
      <c r="A12" s="122" t="s">
        <v>52</v>
      </c>
      <c r="B12" s="106"/>
      <c r="C12" s="122" t="s">
        <v>53</v>
      </c>
      <c r="D12" s="108"/>
    </row>
    <row r="13" ht="22.75" customHeight="1" spans="1:4">
      <c r="A13" s="122" t="s">
        <v>54</v>
      </c>
      <c r="B13" s="106"/>
      <c r="C13" s="122" t="s">
        <v>55</v>
      </c>
      <c r="D13" s="108">
        <v>8795763.65</v>
      </c>
    </row>
    <row r="14" ht="22.75" customHeight="1" spans="1:4">
      <c r="A14" s="122" t="s">
        <v>56</v>
      </c>
      <c r="B14" s="106"/>
      <c r="C14" s="122" t="s">
        <v>57</v>
      </c>
      <c r="D14" s="108"/>
    </row>
    <row r="15" ht="22.75" customHeight="1" spans="1:4">
      <c r="A15" s="122"/>
      <c r="B15" s="123"/>
      <c r="C15" s="122" t="s">
        <v>58</v>
      </c>
      <c r="D15" s="108">
        <v>90939.69</v>
      </c>
    </row>
    <row r="16" ht="22.75" customHeight="1" spans="1:4">
      <c r="A16" s="122"/>
      <c r="B16" s="123"/>
      <c r="C16" s="122" t="s">
        <v>59</v>
      </c>
      <c r="D16" s="108"/>
    </row>
    <row r="17" ht="22.75" customHeight="1" spans="1:4">
      <c r="A17" s="122"/>
      <c r="B17" s="123"/>
      <c r="C17" s="122" t="s">
        <v>60</v>
      </c>
      <c r="D17" s="108"/>
    </row>
    <row r="18" ht="22.75" customHeight="1" spans="1:4">
      <c r="A18" s="122"/>
      <c r="B18" s="123"/>
      <c r="C18" s="122" t="s">
        <v>61</v>
      </c>
      <c r="D18" s="108"/>
    </row>
    <row r="19" ht="22.75" customHeight="1" spans="1:4">
      <c r="A19" s="122"/>
      <c r="B19" s="123"/>
      <c r="C19" s="122" t="s">
        <v>62</v>
      </c>
      <c r="D19" s="108"/>
    </row>
    <row r="20" ht="22.75" customHeight="1" spans="1:4">
      <c r="A20" s="124"/>
      <c r="B20" s="125"/>
      <c r="C20" s="122" t="s">
        <v>63</v>
      </c>
      <c r="D20" s="108"/>
    </row>
    <row r="21" ht="22.75" customHeight="1" spans="1:4">
      <c r="A21" s="124"/>
      <c r="B21" s="125"/>
      <c r="C21" s="122" t="s">
        <v>64</v>
      </c>
      <c r="D21" s="108"/>
    </row>
    <row r="22" ht="22.75" customHeight="1" spans="1:4">
      <c r="A22" s="124"/>
      <c r="B22" s="125"/>
      <c r="C22" s="122" t="s">
        <v>65</v>
      </c>
      <c r="D22" s="108"/>
    </row>
    <row r="23" ht="22.75" customHeight="1" spans="1:4">
      <c r="A23" s="124"/>
      <c r="B23" s="125"/>
      <c r="C23" s="122" t="s">
        <v>66</v>
      </c>
      <c r="D23" s="108"/>
    </row>
    <row r="24" ht="22.75" customHeight="1" spans="1:4">
      <c r="A24" s="124"/>
      <c r="B24" s="125"/>
      <c r="C24" s="122" t="s">
        <v>67</v>
      </c>
      <c r="D24" s="108"/>
    </row>
    <row r="25" ht="22.75" customHeight="1" spans="1:4">
      <c r="A25" s="122"/>
      <c r="B25" s="123"/>
      <c r="C25" s="122" t="s">
        <v>68</v>
      </c>
      <c r="D25" s="108"/>
    </row>
    <row r="26" ht="22.75" customHeight="1" spans="1:4">
      <c r="A26" s="122"/>
      <c r="B26" s="123"/>
      <c r="C26" s="122" t="s">
        <v>69</v>
      </c>
      <c r="D26" s="108"/>
    </row>
    <row r="27" ht="22.75" customHeight="1" spans="1:4">
      <c r="A27" s="122"/>
      <c r="B27" s="123"/>
      <c r="C27" s="122" t="s">
        <v>70</v>
      </c>
      <c r="D27" s="108"/>
    </row>
    <row r="28" ht="22.75" customHeight="1" spans="1:4">
      <c r="A28" s="124"/>
      <c r="B28" s="125"/>
      <c r="C28" s="122" t="s">
        <v>71</v>
      </c>
      <c r="D28" s="108"/>
    </row>
    <row r="29" ht="22.75" customHeight="1" spans="1:4">
      <c r="A29" s="124"/>
      <c r="B29" s="125"/>
      <c r="C29" s="122" t="s">
        <v>72</v>
      </c>
      <c r="D29" s="108"/>
    </row>
    <row r="30" ht="22.75" customHeight="1" spans="1:4">
      <c r="A30" s="124"/>
      <c r="B30" s="125"/>
      <c r="C30" s="122" t="s">
        <v>73</v>
      </c>
      <c r="D30" s="108"/>
    </row>
    <row r="31" ht="22.75" customHeight="1" spans="1:4">
      <c r="A31" s="124"/>
      <c r="B31" s="125"/>
      <c r="C31" s="122" t="s">
        <v>74</v>
      </c>
      <c r="D31" s="108"/>
    </row>
    <row r="32" ht="22.75" customHeight="1" spans="1:4">
      <c r="A32" s="124"/>
      <c r="B32" s="125"/>
      <c r="C32" s="122" t="s">
        <v>75</v>
      </c>
      <c r="D32" s="108"/>
    </row>
    <row r="33" ht="22.75" customHeight="1" spans="1:4">
      <c r="A33" s="122"/>
      <c r="B33" s="122"/>
      <c r="C33" s="122" t="s">
        <v>76</v>
      </c>
      <c r="D33" s="108"/>
    </row>
    <row r="34" ht="22.75" customHeight="1" spans="1:4">
      <c r="A34" s="122"/>
      <c r="B34" s="122"/>
      <c r="C34" s="122" t="s">
        <v>77</v>
      </c>
      <c r="D34" s="108"/>
    </row>
    <row r="35" ht="22.75" customHeight="1" spans="1:4">
      <c r="A35" s="122"/>
      <c r="B35" s="122"/>
      <c r="C35" s="122" t="s">
        <v>78</v>
      </c>
      <c r="D35" s="108"/>
    </row>
    <row r="36" ht="22.75" customHeight="1" spans="1:4">
      <c r="A36" s="122"/>
      <c r="B36" s="122"/>
      <c r="C36" s="122"/>
      <c r="D36" s="122"/>
    </row>
    <row r="37" ht="22.75" customHeight="1" spans="1:4">
      <c r="A37" s="122"/>
      <c r="B37" s="122"/>
      <c r="C37" s="122"/>
      <c r="D37" s="122"/>
    </row>
    <row r="38" ht="22.75" customHeight="1" spans="1:4">
      <c r="A38" s="122"/>
      <c r="B38" s="122"/>
      <c r="C38" s="122"/>
      <c r="D38" s="122"/>
    </row>
    <row r="39" ht="22.75" customHeight="1" spans="1:4">
      <c r="A39" s="124" t="s">
        <v>79</v>
      </c>
      <c r="B39" s="125">
        <f>SUM(B6:B14)</f>
        <v>7655203.34</v>
      </c>
      <c r="C39" s="124" t="s">
        <v>80</v>
      </c>
      <c r="D39" s="125">
        <f>SUM(D6:D38)</f>
        <v>8886703.34</v>
      </c>
    </row>
    <row r="40" ht="22.75" customHeight="1" spans="1:4">
      <c r="A40" s="124" t="s">
        <v>81</v>
      </c>
      <c r="B40" s="125">
        <v>1231500</v>
      </c>
      <c r="C40" s="124" t="s">
        <v>82</v>
      </c>
      <c r="D40" s="125"/>
    </row>
    <row r="41" ht="22.75" customHeight="1" spans="1:4">
      <c r="A41" s="122"/>
      <c r="B41" s="123"/>
      <c r="C41" s="122"/>
      <c r="D41" s="123"/>
    </row>
    <row r="42" ht="22.75" customHeight="1" spans="1:4">
      <c r="A42" s="124" t="s">
        <v>83</v>
      </c>
      <c r="B42" s="125">
        <f>B39+B40</f>
        <v>8886703.34</v>
      </c>
      <c r="C42" s="124" t="s">
        <v>84</v>
      </c>
      <c r="D42" s="125">
        <f>D39+D40</f>
        <v>8886703.34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topLeftCell="A9" workbookViewId="0">
      <selection activeCell="B12" sqref="B12"/>
    </sheetView>
  </sheetViews>
  <sheetFormatPr defaultColWidth="7.875" defaultRowHeight="12.75" customHeight="1" outlineLevelCol="2"/>
  <cols>
    <col min="1" max="1" width="39.5" style="40" customWidth="1"/>
    <col min="2" max="2" width="35.625" style="40" customWidth="1"/>
    <col min="3" max="3" width="27.375" style="40" customWidth="1"/>
    <col min="4" max="16384" width="7.875" style="39"/>
  </cols>
  <sheetData>
    <row r="1" ht="24.75" customHeight="1" spans="1:1">
      <c r="A1" s="48"/>
    </row>
    <row r="2" ht="24.75" customHeight="1" spans="1:2">
      <c r="A2" s="42" t="s">
        <v>85</v>
      </c>
      <c r="B2" s="42"/>
    </row>
    <row r="3" ht="24.75" customHeight="1" spans="1:2">
      <c r="A3" s="113"/>
      <c r="B3" s="43" t="s">
        <v>35</v>
      </c>
    </row>
    <row r="4" ht="24" customHeight="1" spans="1:2">
      <c r="A4" s="52" t="s">
        <v>38</v>
      </c>
      <c r="B4" s="52" t="s">
        <v>39</v>
      </c>
    </row>
    <row r="5" s="39" customFormat="1" ht="25" customHeight="1" spans="1:3">
      <c r="A5" s="114" t="s">
        <v>86</v>
      </c>
      <c r="B5" s="115">
        <v>7655203.34</v>
      </c>
      <c r="C5" s="40"/>
    </row>
    <row r="6" s="39" customFormat="1" ht="25" customHeight="1" spans="1:3">
      <c r="A6" s="114" t="s">
        <v>87</v>
      </c>
      <c r="B6" s="116">
        <v>7655203.34</v>
      </c>
      <c r="C6" s="40"/>
    </row>
    <row r="7" s="39" customFormat="1" ht="25" customHeight="1" spans="1:3">
      <c r="A7" s="114" t="s">
        <v>88</v>
      </c>
      <c r="B7" s="116"/>
      <c r="C7" s="40"/>
    </row>
    <row r="8" s="39" customFormat="1" ht="25" customHeight="1" spans="1:3">
      <c r="A8" s="114" t="s">
        <v>89</v>
      </c>
      <c r="B8" s="116">
        <f>B9+B10</f>
        <v>1231500</v>
      </c>
      <c r="C8" s="40"/>
    </row>
    <row r="9" s="39" customFormat="1" ht="25" customHeight="1" spans="1:3">
      <c r="A9" s="114" t="s">
        <v>90</v>
      </c>
      <c r="B9" s="116"/>
      <c r="C9" s="40"/>
    </row>
    <row r="10" s="39" customFormat="1" ht="25" customHeight="1" spans="1:3">
      <c r="A10" s="114" t="s">
        <v>91</v>
      </c>
      <c r="B10" s="116">
        <v>1231500</v>
      </c>
      <c r="C10" s="40"/>
    </row>
    <row r="11" s="39" customFormat="1" ht="25" customHeight="1" spans="1:3">
      <c r="A11" s="114" t="s">
        <v>92</v>
      </c>
      <c r="B11" s="116">
        <f>SUM(B12:B14)</f>
        <v>0</v>
      </c>
      <c r="C11" s="40"/>
    </row>
    <row r="12" s="39" customFormat="1" ht="25" customHeight="1" spans="1:3">
      <c r="A12" s="114" t="s">
        <v>93</v>
      </c>
      <c r="B12" s="116"/>
      <c r="C12" s="40"/>
    </row>
    <row r="13" s="39" customFormat="1" ht="25" customHeight="1" spans="1:3">
      <c r="A13" s="114" t="s">
        <v>94</v>
      </c>
      <c r="B13" s="116"/>
      <c r="C13" s="40"/>
    </row>
    <row r="14" s="39" customFormat="1" ht="25" customHeight="1" spans="1:3">
      <c r="A14" s="114" t="s">
        <v>95</v>
      </c>
      <c r="B14" s="116"/>
      <c r="C14" s="40"/>
    </row>
    <row r="15" s="39" customFormat="1" ht="25" customHeight="1" spans="1:3">
      <c r="A15" s="114" t="s">
        <v>96</v>
      </c>
      <c r="B15" s="116"/>
      <c r="C15" s="40"/>
    </row>
    <row r="16" s="39" customFormat="1" ht="25" customHeight="1" spans="1:3">
      <c r="A16" s="114" t="s">
        <v>97</v>
      </c>
      <c r="B16" s="116"/>
      <c r="C16" s="40"/>
    </row>
    <row r="17" s="39" customFormat="1" ht="25" customHeight="1" spans="1:3">
      <c r="A17" s="114" t="s">
        <v>98</v>
      </c>
      <c r="B17" s="116"/>
      <c r="C17" s="40"/>
    </row>
    <row r="18" s="39" customFormat="1" ht="25" customHeight="1" spans="1:3">
      <c r="A18" s="114" t="s">
        <v>99</v>
      </c>
      <c r="B18" s="116"/>
      <c r="C18" s="40"/>
    </row>
    <row r="19" s="39" customFormat="1" ht="25" customHeight="1" spans="1:3">
      <c r="A19" s="114" t="s">
        <v>100</v>
      </c>
      <c r="B19" s="115">
        <f>B20+B23+B26+B27</f>
        <v>0</v>
      </c>
      <c r="C19" s="40"/>
    </row>
    <row r="20" s="39" customFormat="1" ht="25" customHeight="1" spans="1:3">
      <c r="A20" s="114" t="s">
        <v>101</v>
      </c>
      <c r="B20" s="115">
        <f>B21+B22</f>
        <v>0</v>
      </c>
      <c r="C20" s="40"/>
    </row>
    <row r="21" s="39" customFormat="1" ht="25" customHeight="1" spans="1:3">
      <c r="A21" s="114" t="s">
        <v>102</v>
      </c>
      <c r="B21" s="115"/>
      <c r="C21" s="40"/>
    </row>
    <row r="22" s="39" customFormat="1" ht="25" customHeight="1" spans="1:3">
      <c r="A22" s="114" t="s">
        <v>103</v>
      </c>
      <c r="B22" s="115"/>
      <c r="C22" s="40"/>
    </row>
    <row r="23" s="39" customFormat="1" ht="25" customHeight="1" spans="1:3">
      <c r="A23" s="114" t="s">
        <v>104</v>
      </c>
      <c r="B23" s="115">
        <f>B24+B25</f>
        <v>0</v>
      </c>
      <c r="C23" s="40"/>
    </row>
    <row r="24" s="39" customFormat="1" ht="25" customHeight="1" spans="1:3">
      <c r="A24" s="114" t="s">
        <v>105</v>
      </c>
      <c r="B24" s="115"/>
      <c r="C24" s="40"/>
    </row>
    <row r="25" s="39" customFormat="1" ht="25" customHeight="1" spans="1:3">
      <c r="A25" s="114" t="s">
        <v>106</v>
      </c>
      <c r="B25" s="115"/>
      <c r="C25" s="40"/>
    </row>
    <row r="26" s="39" customFormat="1" ht="25" customHeight="1" spans="1:3">
      <c r="A26" s="114" t="s">
        <v>107</v>
      </c>
      <c r="B26" s="115"/>
      <c r="C26" s="40"/>
    </row>
    <row r="27" s="39" customFormat="1" ht="25" customHeight="1" spans="1:3">
      <c r="A27" s="114" t="s">
        <v>108</v>
      </c>
      <c r="B27" s="115"/>
      <c r="C27" s="40"/>
    </row>
    <row r="28" ht="25" customHeight="1" spans="1:2">
      <c r="A28" s="117"/>
      <c r="B28" s="115"/>
    </row>
    <row r="29" s="39" customFormat="1" ht="25" customHeight="1" spans="1:3">
      <c r="A29" s="118" t="s">
        <v>109</v>
      </c>
      <c r="B29" s="119">
        <f>B5+B8+B11+B15+B16+B17+B18+B19</f>
        <v>8886703.34</v>
      </c>
      <c r="C29" s="40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I18" sqref="I18"/>
    </sheetView>
  </sheetViews>
  <sheetFormatPr defaultColWidth="10" defaultRowHeight="13.5" outlineLevelCol="4"/>
  <cols>
    <col min="1" max="1" width="41.25" customWidth="1"/>
    <col min="2" max="2" width="15.0666666666667" customWidth="1"/>
    <col min="3" max="3" width="13.7" customWidth="1"/>
    <col min="4" max="4" width="13.3" customWidth="1"/>
    <col min="5" max="5" width="12.625" customWidth="1"/>
  </cols>
  <sheetData>
    <row r="1" ht="14.3" customHeight="1" spans="1:5">
      <c r="A1" s="32"/>
      <c r="B1" s="32"/>
      <c r="C1" s="32"/>
      <c r="D1" s="32"/>
      <c r="E1" s="32"/>
    </row>
    <row r="2" ht="39.85" customHeight="1" spans="1:5">
      <c r="A2" s="33" t="s">
        <v>110</v>
      </c>
      <c r="B2" s="33"/>
      <c r="C2" s="33"/>
      <c r="D2" s="33"/>
      <c r="E2" s="33"/>
    </row>
    <row r="3" ht="22.75" customHeight="1" spans="1:5">
      <c r="A3" s="34"/>
      <c r="B3" s="34"/>
      <c r="C3" s="34"/>
      <c r="D3" s="34"/>
      <c r="E3" s="34" t="s">
        <v>35</v>
      </c>
    </row>
    <row r="4" ht="22.75" customHeight="1" spans="1:5">
      <c r="A4" s="111" t="s">
        <v>111</v>
      </c>
      <c r="B4" s="111" t="s">
        <v>112</v>
      </c>
      <c r="C4" s="111" t="s">
        <v>113</v>
      </c>
      <c r="D4" s="111" t="s">
        <v>114</v>
      </c>
      <c r="E4" s="111" t="s">
        <v>115</v>
      </c>
    </row>
    <row r="5" ht="22.75" customHeight="1" spans="1:5">
      <c r="A5" s="112" t="s">
        <v>116</v>
      </c>
      <c r="B5" s="96">
        <f>C5+D5+E5</f>
        <v>8886703.34</v>
      </c>
      <c r="C5" s="96">
        <f>C6+C10</f>
        <v>1735203.34</v>
      </c>
      <c r="D5" s="96">
        <f>D6</f>
        <v>5920000</v>
      </c>
      <c r="E5" s="96">
        <f>E6</f>
        <v>1231500</v>
      </c>
    </row>
    <row r="6" ht="24" customHeight="1" spans="1:5">
      <c r="A6" s="57" t="s">
        <v>117</v>
      </c>
      <c r="B6" s="57" t="s">
        <v>118</v>
      </c>
      <c r="C6" s="96">
        <f>C7</f>
        <v>1644263.65</v>
      </c>
      <c r="D6" s="96">
        <f>D7+D8</f>
        <v>5920000</v>
      </c>
      <c r="E6" s="96">
        <f>E7+E8</f>
        <v>1231500</v>
      </c>
    </row>
    <row r="7" ht="24" customHeight="1" spans="1:5">
      <c r="A7" s="61" t="s">
        <v>119</v>
      </c>
      <c r="B7" s="61" t="s">
        <v>120</v>
      </c>
      <c r="C7" s="96">
        <f>C8</f>
        <v>1644263.65</v>
      </c>
      <c r="D7" s="96">
        <f>D8+D9</f>
        <v>5920000</v>
      </c>
      <c r="E7" s="96">
        <v>1231500</v>
      </c>
    </row>
    <row r="8" ht="24" customHeight="1" spans="1:5">
      <c r="A8" s="61" t="s">
        <v>121</v>
      </c>
      <c r="B8" s="61" t="s">
        <v>122</v>
      </c>
      <c r="C8" s="97">
        <v>1644263.65</v>
      </c>
      <c r="D8" s="97"/>
      <c r="E8" s="97"/>
    </row>
    <row r="9" ht="24" customHeight="1" spans="1:5">
      <c r="A9" s="61" t="s">
        <v>123</v>
      </c>
      <c r="B9" s="61" t="s">
        <v>124</v>
      </c>
      <c r="C9" s="97"/>
      <c r="D9" s="97">
        <v>5920000</v>
      </c>
      <c r="E9" s="97"/>
    </row>
    <row r="10" ht="24" customHeight="1" spans="1:5">
      <c r="A10" s="98" t="s">
        <v>125</v>
      </c>
      <c r="B10" s="57" t="s">
        <v>126</v>
      </c>
      <c r="C10" s="59">
        <f>C11</f>
        <v>90939.69</v>
      </c>
      <c r="D10" s="59"/>
      <c r="E10" s="59"/>
    </row>
    <row r="11" ht="24" customHeight="1" spans="1:5">
      <c r="A11" s="65" t="s">
        <v>127</v>
      </c>
      <c r="B11" s="65" t="s">
        <v>128</v>
      </c>
      <c r="C11" s="59">
        <f>C12</f>
        <v>90939.69</v>
      </c>
      <c r="D11" s="59"/>
      <c r="E11" s="59"/>
    </row>
    <row r="12" ht="24" customHeight="1" spans="1:5">
      <c r="A12" s="65" t="s">
        <v>129</v>
      </c>
      <c r="B12" s="65" t="s">
        <v>130</v>
      </c>
      <c r="C12" s="59">
        <v>90939.69</v>
      </c>
      <c r="D12" s="59"/>
      <c r="E12" s="59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C9" sqref="C9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32"/>
      <c r="B1" s="32"/>
      <c r="C1" s="32"/>
      <c r="D1" s="32"/>
      <c r="E1" s="32"/>
      <c r="F1" s="32"/>
      <c r="G1" s="32"/>
    </row>
    <row r="2" ht="39.85" customHeight="1" spans="1:7">
      <c r="A2" s="33" t="s">
        <v>131</v>
      </c>
      <c r="B2" s="33"/>
      <c r="C2" s="33"/>
      <c r="D2" s="33"/>
      <c r="E2" s="32"/>
      <c r="F2" s="32"/>
      <c r="G2" s="32"/>
    </row>
    <row r="3" ht="22.75" customHeight="1" spans="1:7">
      <c r="A3" s="34"/>
      <c r="B3" s="34"/>
      <c r="C3" s="73" t="s">
        <v>35</v>
      </c>
      <c r="D3" s="73"/>
      <c r="E3" s="34"/>
      <c r="F3" s="34"/>
      <c r="G3" s="34"/>
    </row>
    <row r="4" ht="22.75" customHeight="1" spans="1:7">
      <c r="A4" s="99" t="s">
        <v>36</v>
      </c>
      <c r="B4" s="99"/>
      <c r="C4" s="99" t="s">
        <v>37</v>
      </c>
      <c r="D4" s="99"/>
      <c r="E4" s="34"/>
      <c r="F4" s="34"/>
      <c r="G4" s="34"/>
    </row>
    <row r="5" ht="22.75" customHeight="1" spans="1:7">
      <c r="A5" s="99" t="s">
        <v>38</v>
      </c>
      <c r="B5" s="99" t="s">
        <v>39</v>
      </c>
      <c r="C5" s="99" t="s">
        <v>38</v>
      </c>
      <c r="D5" s="99" t="s">
        <v>116</v>
      </c>
      <c r="E5" s="34"/>
      <c r="F5" s="34"/>
      <c r="G5" s="34"/>
    </row>
    <row r="6" ht="22.75" customHeight="1" spans="1:7">
      <c r="A6" s="37" t="s">
        <v>132</v>
      </c>
      <c r="B6" s="105">
        <v>8886703.34</v>
      </c>
      <c r="C6" s="37" t="s">
        <v>133</v>
      </c>
      <c r="D6" s="105">
        <f>D14+D16</f>
        <v>8886703.34</v>
      </c>
      <c r="E6" s="34"/>
      <c r="F6" s="34"/>
      <c r="G6" s="34"/>
    </row>
    <row r="7" ht="22.75" customHeight="1" spans="1:7">
      <c r="A7" s="37" t="s">
        <v>134</v>
      </c>
      <c r="B7" s="106">
        <v>8886703.34</v>
      </c>
      <c r="C7" s="37" t="s">
        <v>135</v>
      </c>
      <c r="D7" s="106"/>
      <c r="E7" s="34"/>
      <c r="F7" s="34"/>
      <c r="G7" s="34"/>
    </row>
    <row r="8" ht="22.75" customHeight="1" spans="1:7">
      <c r="A8" s="37" t="s">
        <v>136</v>
      </c>
      <c r="B8" s="106"/>
      <c r="C8" s="37" t="s">
        <v>137</v>
      </c>
      <c r="D8" s="106"/>
      <c r="E8" s="34"/>
      <c r="F8" s="34"/>
      <c r="G8" s="34"/>
    </row>
    <row r="9" ht="22.75" customHeight="1" spans="1:7">
      <c r="A9" s="37" t="s">
        <v>138</v>
      </c>
      <c r="B9" s="106"/>
      <c r="C9" s="37" t="s">
        <v>139</v>
      </c>
      <c r="D9" s="106"/>
      <c r="E9" s="34"/>
      <c r="F9" s="34"/>
      <c r="G9" s="34"/>
    </row>
    <row r="10" ht="22.75" customHeight="1" spans="1:7">
      <c r="A10" s="37"/>
      <c r="B10" s="107"/>
      <c r="C10" s="37" t="s">
        <v>140</v>
      </c>
      <c r="D10" s="106"/>
      <c r="E10" s="34"/>
      <c r="F10" s="34"/>
      <c r="G10" s="34"/>
    </row>
    <row r="11" ht="22.75" customHeight="1" spans="1:7">
      <c r="A11" s="37"/>
      <c r="B11" s="107"/>
      <c r="C11" s="37" t="s">
        <v>141</v>
      </c>
      <c r="D11" s="106"/>
      <c r="E11" s="34"/>
      <c r="F11" s="34"/>
      <c r="G11" s="34"/>
    </row>
    <row r="12" ht="22.75" customHeight="1" spans="1:7">
      <c r="A12" s="37"/>
      <c r="B12" s="107"/>
      <c r="C12" s="37" t="s">
        <v>142</v>
      </c>
      <c r="D12" s="106"/>
      <c r="E12" s="34"/>
      <c r="F12" s="34"/>
      <c r="G12" s="34"/>
    </row>
    <row r="13" ht="22.75" customHeight="1" spans="1:7">
      <c r="A13" s="69"/>
      <c r="B13" s="102"/>
      <c r="C13" s="37" t="s">
        <v>143</v>
      </c>
      <c r="D13" s="106"/>
      <c r="E13" s="34"/>
      <c r="F13" s="34"/>
      <c r="G13" s="34"/>
    </row>
    <row r="14" ht="22.75" customHeight="1" spans="1:7">
      <c r="A14" s="37"/>
      <c r="B14" s="107"/>
      <c r="C14" s="37" t="s">
        <v>144</v>
      </c>
      <c r="D14" s="108">
        <v>8795763.65</v>
      </c>
      <c r="E14" s="34"/>
      <c r="F14" s="34"/>
      <c r="G14" s="72"/>
    </row>
    <row r="15" ht="22.75" customHeight="1" spans="1:7">
      <c r="A15" s="37"/>
      <c r="B15" s="107"/>
      <c r="C15" s="37" t="s">
        <v>145</v>
      </c>
      <c r="D15" s="106"/>
      <c r="E15" s="34"/>
      <c r="F15" s="34"/>
      <c r="G15" s="34"/>
    </row>
    <row r="16" ht="22.75" customHeight="1" spans="1:7">
      <c r="A16" s="37"/>
      <c r="B16" s="107"/>
      <c r="C16" s="37" t="s">
        <v>146</v>
      </c>
      <c r="D16" s="106">
        <v>90939.69</v>
      </c>
      <c r="E16" s="34"/>
      <c r="F16" s="34"/>
      <c r="G16" s="34"/>
    </row>
    <row r="17" ht="22.75" customHeight="1" spans="1:7">
      <c r="A17" s="37"/>
      <c r="B17" s="107"/>
      <c r="C17" s="37" t="s">
        <v>147</v>
      </c>
      <c r="D17" s="106"/>
      <c r="E17" s="34"/>
      <c r="F17" s="34"/>
      <c r="G17" s="34"/>
    </row>
    <row r="18" ht="22.75" customHeight="1" spans="1:7">
      <c r="A18" s="37"/>
      <c r="B18" s="107"/>
      <c r="C18" s="37" t="s">
        <v>148</v>
      </c>
      <c r="D18" s="106"/>
      <c r="E18" s="34"/>
      <c r="F18" s="34"/>
      <c r="G18" s="34"/>
    </row>
    <row r="19" ht="22.75" customHeight="1" spans="1:7">
      <c r="A19" s="37"/>
      <c r="B19" s="37"/>
      <c r="C19" s="37" t="s">
        <v>149</v>
      </c>
      <c r="D19" s="106"/>
      <c r="E19" s="34"/>
      <c r="F19" s="34"/>
      <c r="G19" s="34"/>
    </row>
    <row r="20" ht="22.75" customHeight="1" spans="1:7">
      <c r="A20" s="37"/>
      <c r="B20" s="37"/>
      <c r="C20" s="37" t="s">
        <v>150</v>
      </c>
      <c r="D20" s="106"/>
      <c r="E20" s="34"/>
      <c r="F20" s="34"/>
      <c r="G20" s="34"/>
    </row>
    <row r="21" ht="22.75" customHeight="1" spans="1:7">
      <c r="A21" s="37"/>
      <c r="B21" s="37"/>
      <c r="C21" s="37" t="s">
        <v>151</v>
      </c>
      <c r="D21" s="106"/>
      <c r="E21" s="34"/>
      <c r="F21" s="34"/>
      <c r="G21" s="34"/>
    </row>
    <row r="22" ht="22.75" customHeight="1" spans="1:7">
      <c r="A22" s="37"/>
      <c r="B22" s="37"/>
      <c r="C22" s="37" t="s">
        <v>152</v>
      </c>
      <c r="D22" s="106"/>
      <c r="E22" s="34"/>
      <c r="F22" s="34"/>
      <c r="G22" s="34"/>
    </row>
    <row r="23" ht="22.75" customHeight="1" spans="1:7">
      <c r="A23" s="37"/>
      <c r="B23" s="37"/>
      <c r="C23" s="37" t="s">
        <v>153</v>
      </c>
      <c r="D23" s="106"/>
      <c r="E23" s="34"/>
      <c r="F23" s="34"/>
      <c r="G23" s="34"/>
    </row>
    <row r="24" ht="22.75" customHeight="1" spans="1:7">
      <c r="A24" s="37"/>
      <c r="B24" s="37"/>
      <c r="C24" s="37" t="s">
        <v>154</v>
      </c>
      <c r="D24" s="106"/>
      <c r="E24" s="34"/>
      <c r="F24" s="34"/>
      <c r="G24" s="34"/>
    </row>
    <row r="25" ht="22.75" customHeight="1" spans="1:7">
      <c r="A25" s="37"/>
      <c r="B25" s="37"/>
      <c r="C25" s="37" t="s">
        <v>155</v>
      </c>
      <c r="D25" s="106"/>
      <c r="E25" s="34"/>
      <c r="F25" s="34"/>
      <c r="G25" s="34"/>
    </row>
    <row r="26" ht="22.75" customHeight="1" spans="1:7">
      <c r="A26" s="37"/>
      <c r="B26" s="37"/>
      <c r="C26" s="37" t="s">
        <v>156</v>
      </c>
      <c r="D26" s="106"/>
      <c r="E26" s="34"/>
      <c r="F26" s="34"/>
      <c r="G26" s="34"/>
    </row>
    <row r="27" ht="22.75" customHeight="1" spans="1:7">
      <c r="A27" s="37"/>
      <c r="B27" s="37"/>
      <c r="C27" s="37" t="s">
        <v>157</v>
      </c>
      <c r="D27" s="106"/>
      <c r="E27" s="34"/>
      <c r="F27" s="34"/>
      <c r="G27" s="34"/>
    </row>
    <row r="28" ht="22.75" customHeight="1" spans="1:7">
      <c r="A28" s="37"/>
      <c r="B28" s="37"/>
      <c r="C28" s="37" t="s">
        <v>158</v>
      </c>
      <c r="D28" s="106"/>
      <c r="E28" s="34"/>
      <c r="F28" s="34"/>
      <c r="G28" s="34"/>
    </row>
    <row r="29" ht="22.75" customHeight="1" spans="1:7">
      <c r="A29" s="37"/>
      <c r="B29" s="37"/>
      <c r="C29" s="37" t="s">
        <v>159</v>
      </c>
      <c r="D29" s="106"/>
      <c r="E29" s="34"/>
      <c r="F29" s="34"/>
      <c r="G29" s="34"/>
    </row>
    <row r="30" ht="22.75" customHeight="1" spans="1:7">
      <c r="A30" s="37"/>
      <c r="B30" s="37"/>
      <c r="C30" s="37" t="s">
        <v>160</v>
      </c>
      <c r="D30" s="106"/>
      <c r="E30" s="34"/>
      <c r="F30" s="34"/>
      <c r="G30" s="34"/>
    </row>
    <row r="31" ht="22.75" customHeight="1" spans="1:7">
      <c r="A31" s="37"/>
      <c r="B31" s="37"/>
      <c r="C31" s="37" t="s">
        <v>161</v>
      </c>
      <c r="D31" s="106"/>
      <c r="E31" s="34"/>
      <c r="F31" s="34"/>
      <c r="G31" s="34"/>
    </row>
    <row r="32" ht="22.75" customHeight="1" spans="1:7">
      <c r="A32" s="37"/>
      <c r="B32" s="37"/>
      <c r="C32" s="37" t="s">
        <v>162</v>
      </c>
      <c r="D32" s="106"/>
      <c r="E32" s="34"/>
      <c r="F32" s="34"/>
      <c r="G32" s="34"/>
    </row>
    <row r="33" ht="22.75" customHeight="1" spans="1:7">
      <c r="A33" s="37"/>
      <c r="B33" s="37"/>
      <c r="C33" s="37" t="s">
        <v>163</v>
      </c>
      <c r="D33" s="106"/>
      <c r="E33" s="34"/>
      <c r="F33" s="34"/>
      <c r="G33" s="34"/>
    </row>
    <row r="34" ht="22.75" customHeight="1" spans="1:7">
      <c r="A34" s="37"/>
      <c r="B34" s="37"/>
      <c r="C34" s="37" t="s">
        <v>164</v>
      </c>
      <c r="D34" s="106"/>
      <c r="E34" s="34"/>
      <c r="F34" s="34"/>
      <c r="G34" s="34"/>
    </row>
    <row r="35" ht="22.75" customHeight="1" spans="1:7">
      <c r="A35" s="37"/>
      <c r="B35" s="37"/>
      <c r="C35" s="37" t="s">
        <v>165</v>
      </c>
      <c r="D35" s="106"/>
      <c r="E35" s="34"/>
      <c r="F35" s="34"/>
      <c r="G35" s="34"/>
    </row>
    <row r="36" ht="22.75" customHeight="1" spans="1:7">
      <c r="A36" s="37"/>
      <c r="B36" s="37"/>
      <c r="C36" s="37" t="s">
        <v>166</v>
      </c>
      <c r="D36" s="105"/>
      <c r="E36" s="34"/>
      <c r="F36" s="34"/>
      <c r="G36" s="34"/>
    </row>
    <row r="37" ht="22.75" customHeight="1" spans="1:7">
      <c r="A37" s="99" t="s">
        <v>167</v>
      </c>
      <c r="B37" s="109">
        <f>B6</f>
        <v>8886703.34</v>
      </c>
      <c r="C37" s="99" t="s">
        <v>168</v>
      </c>
      <c r="D37" s="110">
        <f>D6</f>
        <v>8886703.34</v>
      </c>
      <c r="E37" s="72"/>
      <c r="F37" s="34"/>
      <c r="G37" s="34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C25" sqref="C25"/>
    </sheetView>
  </sheetViews>
  <sheetFormatPr defaultColWidth="10" defaultRowHeight="13.5" outlineLevelRow="7"/>
  <cols>
    <col min="1" max="1" width="34.875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ht="39.85" customHeight="1" spans="1:11">
      <c r="A2" s="33" t="s">
        <v>169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ht="22.75" customHeight="1" spans="1:11">
      <c r="A3" s="34"/>
      <c r="B3" s="34"/>
      <c r="C3" s="34"/>
      <c r="D3" s="34"/>
      <c r="E3" s="34"/>
      <c r="F3" s="34"/>
      <c r="G3" s="34"/>
      <c r="H3" s="34"/>
      <c r="I3" s="34"/>
      <c r="J3" s="73" t="s">
        <v>35</v>
      </c>
      <c r="K3" s="73"/>
    </row>
    <row r="4" ht="22.75" customHeight="1" spans="1:11">
      <c r="A4" s="99" t="s">
        <v>170</v>
      </c>
      <c r="B4" s="99" t="s">
        <v>116</v>
      </c>
      <c r="C4" s="99" t="s">
        <v>171</v>
      </c>
      <c r="D4" s="99"/>
      <c r="E4" s="99"/>
      <c r="F4" s="99" t="s">
        <v>172</v>
      </c>
      <c r="G4" s="99"/>
      <c r="H4" s="99"/>
      <c r="I4" s="99" t="s">
        <v>173</v>
      </c>
      <c r="J4" s="99"/>
      <c r="K4" s="99"/>
    </row>
    <row r="5" ht="22.75" customHeight="1" spans="1:11">
      <c r="A5" s="99"/>
      <c r="B5" s="99"/>
      <c r="C5" s="36" t="s">
        <v>116</v>
      </c>
      <c r="D5" s="36" t="s">
        <v>113</v>
      </c>
      <c r="E5" s="36" t="s">
        <v>114</v>
      </c>
      <c r="F5" s="36" t="s">
        <v>116</v>
      </c>
      <c r="G5" s="36" t="s">
        <v>113</v>
      </c>
      <c r="H5" s="36" t="s">
        <v>114</v>
      </c>
      <c r="I5" s="36" t="s">
        <v>116</v>
      </c>
      <c r="J5" s="36" t="s">
        <v>113</v>
      </c>
      <c r="K5" s="36" t="s">
        <v>114</v>
      </c>
    </row>
    <row r="6" ht="22.75" customHeight="1" spans="1:11">
      <c r="A6" s="69" t="s">
        <v>116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</row>
    <row r="7" ht="22.75" customHeight="1" spans="1:11">
      <c r="A7" s="101" t="s">
        <v>2</v>
      </c>
      <c r="B7" s="100">
        <v>8886703.34</v>
      </c>
      <c r="C7" s="100">
        <v>8886703.34</v>
      </c>
      <c r="D7" s="102">
        <v>1735203.34</v>
      </c>
      <c r="E7" s="102">
        <v>7151500</v>
      </c>
      <c r="F7" s="102"/>
      <c r="G7" s="102"/>
      <c r="H7" s="102"/>
      <c r="I7" s="102"/>
      <c r="J7" s="102"/>
      <c r="K7" s="102"/>
    </row>
    <row r="8" ht="22.75" customHeight="1" spans="1:11">
      <c r="A8" s="103"/>
      <c r="B8" s="104"/>
      <c r="C8" s="104"/>
      <c r="D8" s="102"/>
      <c r="E8" s="102"/>
      <c r="F8" s="102"/>
      <c r="G8" s="102"/>
      <c r="H8" s="102"/>
      <c r="I8" s="102"/>
      <c r="J8" s="102"/>
      <c r="K8" s="102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E5" sqref="E5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4.3" customHeight="1" spans="1:1">
      <c r="A1" s="89"/>
    </row>
    <row r="2" ht="36.9" customHeight="1" spans="1:5">
      <c r="A2" s="33" t="s">
        <v>174</v>
      </c>
      <c r="B2" s="33"/>
      <c r="C2" s="33"/>
      <c r="D2" s="33"/>
      <c r="E2" s="33"/>
    </row>
    <row r="3" ht="21.85" customHeight="1" spans="1:5">
      <c r="A3" s="34"/>
      <c r="B3" s="34"/>
      <c r="C3" s="73" t="s">
        <v>35</v>
      </c>
      <c r="D3" s="73"/>
      <c r="E3" s="73"/>
    </row>
    <row r="4" ht="22.75" customHeight="1" spans="1:5">
      <c r="A4" s="74" t="s">
        <v>111</v>
      </c>
      <c r="B4" s="74"/>
      <c r="C4" s="74" t="s">
        <v>171</v>
      </c>
      <c r="D4" s="74"/>
      <c r="E4" s="74"/>
    </row>
    <row r="5" ht="22.75" customHeight="1" spans="1:5">
      <c r="A5" s="90" t="s">
        <v>175</v>
      </c>
      <c r="B5" s="90" t="s">
        <v>176</v>
      </c>
      <c r="C5" s="91" t="s">
        <v>116</v>
      </c>
      <c r="D5" s="90" t="s">
        <v>113</v>
      </c>
      <c r="E5" s="90" t="s">
        <v>114</v>
      </c>
    </row>
    <row r="6" ht="22.75" customHeight="1" spans="1:5">
      <c r="A6" s="92"/>
      <c r="B6" s="93" t="s">
        <v>116</v>
      </c>
      <c r="C6" s="94">
        <f>E6+D6</f>
        <v>8886703.34</v>
      </c>
      <c r="D6" s="95">
        <f>D7+D11</f>
        <v>1735203.34</v>
      </c>
      <c r="E6" s="95">
        <f>E7</f>
        <v>7151500</v>
      </c>
    </row>
    <row r="7" ht="29" customHeight="1" spans="1:5">
      <c r="A7" s="57" t="s">
        <v>117</v>
      </c>
      <c r="B7" s="57" t="s">
        <v>118</v>
      </c>
      <c r="C7" s="94">
        <f t="shared" ref="C7:C13" si="0">E7+D7</f>
        <v>8795763.65</v>
      </c>
      <c r="D7" s="96">
        <f t="shared" ref="D7:D12" si="1">D8</f>
        <v>1644263.65</v>
      </c>
      <c r="E7" s="96">
        <f>E8+E9</f>
        <v>7151500</v>
      </c>
    </row>
    <row r="8" ht="29" customHeight="1" spans="1:5">
      <c r="A8" s="61" t="s">
        <v>119</v>
      </c>
      <c r="B8" s="61" t="s">
        <v>120</v>
      </c>
      <c r="C8" s="94">
        <f t="shared" si="0"/>
        <v>8795763.65</v>
      </c>
      <c r="D8" s="96">
        <f t="shared" si="1"/>
        <v>1644263.65</v>
      </c>
      <c r="E8" s="96">
        <f>E9+E10</f>
        <v>7151500</v>
      </c>
    </row>
    <row r="9" ht="29" customHeight="1" spans="1:5">
      <c r="A9" s="61" t="s">
        <v>121</v>
      </c>
      <c r="B9" s="61" t="s">
        <v>122</v>
      </c>
      <c r="C9" s="94">
        <f t="shared" si="0"/>
        <v>1644263.65</v>
      </c>
      <c r="D9" s="97">
        <v>1644263.65</v>
      </c>
      <c r="E9" s="97"/>
    </row>
    <row r="10" ht="29" customHeight="1" spans="1:5">
      <c r="A10" s="61" t="s">
        <v>123</v>
      </c>
      <c r="B10" s="61" t="s">
        <v>124</v>
      </c>
      <c r="C10" s="94">
        <f t="shared" si="0"/>
        <v>7151500</v>
      </c>
      <c r="D10" s="97"/>
      <c r="E10" s="97">
        <f>5920000+1231500</f>
        <v>7151500</v>
      </c>
    </row>
    <row r="11" ht="29" customHeight="1" spans="1:5">
      <c r="A11" s="98" t="s">
        <v>125</v>
      </c>
      <c r="B11" s="57" t="s">
        <v>126</v>
      </c>
      <c r="C11" s="94">
        <f t="shared" si="0"/>
        <v>90939.69</v>
      </c>
      <c r="D11" s="59">
        <f t="shared" si="1"/>
        <v>90939.69</v>
      </c>
      <c r="E11" s="59"/>
    </row>
    <row r="12" ht="29" customHeight="1" spans="1:5">
      <c r="A12" s="65" t="s">
        <v>127</v>
      </c>
      <c r="B12" s="65" t="s">
        <v>128</v>
      </c>
      <c r="C12" s="94">
        <f t="shared" si="0"/>
        <v>90939.69</v>
      </c>
      <c r="D12" s="59">
        <f t="shared" si="1"/>
        <v>90939.69</v>
      </c>
      <c r="E12" s="59"/>
    </row>
    <row r="13" ht="24" customHeight="1" spans="1:5">
      <c r="A13" s="65" t="s">
        <v>129</v>
      </c>
      <c r="B13" s="65" t="s">
        <v>130</v>
      </c>
      <c r="C13" s="94">
        <f t="shared" si="0"/>
        <v>90939.69</v>
      </c>
      <c r="D13" s="59">
        <v>90939.69</v>
      </c>
      <c r="E13" s="59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workbookViewId="0">
      <selection activeCell="H11" sqref="H11"/>
    </sheetView>
  </sheetViews>
  <sheetFormatPr defaultColWidth="10" defaultRowHeight="13.5" outlineLevelCol="5"/>
  <cols>
    <col min="1" max="1" width="13.7" customWidth="1"/>
    <col min="2" max="2" width="25.375" customWidth="1"/>
    <col min="3" max="5" width="15.625" customWidth="1"/>
    <col min="6" max="6" width="13" style="71" customWidth="1"/>
    <col min="7" max="8" width="10.375"/>
    <col min="9" max="9" width="17.125" customWidth="1"/>
  </cols>
  <sheetData>
    <row r="1" ht="18.05" customHeight="1" spans="1:5">
      <c r="A1" s="32"/>
      <c r="B1" s="32"/>
      <c r="C1" s="32"/>
      <c r="D1" s="32"/>
      <c r="E1" s="32"/>
    </row>
    <row r="2" ht="39.85" customHeight="1" spans="1:5">
      <c r="A2" s="33" t="s">
        <v>177</v>
      </c>
      <c r="B2" s="33"/>
      <c r="C2" s="33"/>
      <c r="D2" s="33"/>
      <c r="E2" s="33"/>
    </row>
    <row r="3" ht="22.75" customHeight="1" spans="1:5">
      <c r="A3" s="72"/>
      <c r="B3" s="72"/>
      <c r="C3" s="34"/>
      <c r="D3" s="34"/>
      <c r="E3" s="73" t="s">
        <v>35</v>
      </c>
    </row>
    <row r="4" ht="22.75" customHeight="1" spans="1:6">
      <c r="A4" s="74" t="s">
        <v>178</v>
      </c>
      <c r="B4" s="74"/>
      <c r="C4" s="75" t="s">
        <v>179</v>
      </c>
      <c r="D4" s="76"/>
      <c r="E4" s="76"/>
      <c r="F4" s="77"/>
    </row>
    <row r="5" ht="22.75" customHeight="1" spans="1:6">
      <c r="A5" s="74" t="s">
        <v>175</v>
      </c>
      <c r="B5" s="74" t="s">
        <v>176</v>
      </c>
      <c r="C5" s="74" t="s">
        <v>116</v>
      </c>
      <c r="D5" s="74" t="s">
        <v>180</v>
      </c>
      <c r="E5" s="74" t="s">
        <v>181</v>
      </c>
      <c r="F5" s="78" t="s">
        <v>114</v>
      </c>
    </row>
    <row r="6" ht="22.75" customHeight="1" spans="1:6">
      <c r="A6" s="74"/>
      <c r="B6" s="79" t="s">
        <v>116</v>
      </c>
      <c r="C6" s="80">
        <f>D6+E6+F6</f>
        <v>8886703.34</v>
      </c>
      <c r="D6" s="80">
        <f>D7</f>
        <v>1587370.55</v>
      </c>
      <c r="E6" s="80">
        <f>E19+E25</f>
        <v>147832.79</v>
      </c>
      <c r="F6" s="81">
        <v>7151500</v>
      </c>
    </row>
    <row r="7" ht="27" customHeight="1" spans="1:6">
      <c r="A7" s="57" t="s">
        <v>182</v>
      </c>
      <c r="B7" s="57" t="s">
        <v>183</v>
      </c>
      <c r="C7" s="80">
        <f t="shared" ref="C7:C19" si="0">D7+E7+F7</f>
        <v>1587370.55</v>
      </c>
      <c r="D7" s="82">
        <f>D8+D9+D10+D11+D12+D13+D14+D15+D16+D17+D18</f>
        <v>1587370.55</v>
      </c>
      <c r="E7" s="82"/>
      <c r="F7" s="83"/>
    </row>
    <row r="8" ht="27" customHeight="1" spans="1:6">
      <c r="A8" s="84" t="s">
        <v>184</v>
      </c>
      <c r="B8" s="61" t="s">
        <v>185</v>
      </c>
      <c r="C8" s="85">
        <f t="shared" si="0"/>
        <v>581712</v>
      </c>
      <c r="D8" s="86">
        <v>581712</v>
      </c>
      <c r="E8" s="63"/>
      <c r="F8" s="83"/>
    </row>
    <row r="9" ht="27" customHeight="1" spans="1:6">
      <c r="A9" s="84" t="s">
        <v>186</v>
      </c>
      <c r="B9" s="61" t="s">
        <v>187</v>
      </c>
      <c r="C9" s="85">
        <f t="shared" si="0"/>
        <v>311501.35</v>
      </c>
      <c r="D9" s="86">
        <v>311501.35</v>
      </c>
      <c r="E9" s="63"/>
      <c r="F9" s="83"/>
    </row>
    <row r="10" ht="27" customHeight="1" spans="1:6">
      <c r="A10" s="84" t="s">
        <v>188</v>
      </c>
      <c r="B10" s="61" t="s">
        <v>189</v>
      </c>
      <c r="C10" s="85">
        <f t="shared" si="0"/>
        <v>289500</v>
      </c>
      <c r="D10" s="62">
        <v>289500</v>
      </c>
      <c r="E10" s="63"/>
      <c r="F10" s="83"/>
    </row>
    <row r="11" ht="27" customHeight="1" spans="1:6">
      <c r="A11" s="84" t="s">
        <v>190</v>
      </c>
      <c r="B11" s="61" t="s">
        <v>191</v>
      </c>
      <c r="C11" s="85">
        <f t="shared" si="0"/>
        <v>0</v>
      </c>
      <c r="D11" s="63"/>
      <c r="E11" s="63"/>
      <c r="F11" s="83"/>
    </row>
    <row r="12" ht="27" customHeight="1" spans="1:6">
      <c r="A12" s="84" t="s">
        <v>192</v>
      </c>
      <c r="B12" s="61" t="s">
        <v>193</v>
      </c>
      <c r="C12" s="85">
        <f t="shared" si="0"/>
        <v>152781.95</v>
      </c>
      <c r="D12" s="62">
        <v>152781.95</v>
      </c>
      <c r="E12" s="63"/>
      <c r="F12" s="83"/>
    </row>
    <row r="13" ht="27" customHeight="1" spans="1:6">
      <c r="A13" s="84" t="s">
        <v>194</v>
      </c>
      <c r="B13" s="61" t="s">
        <v>195</v>
      </c>
      <c r="C13" s="85">
        <f t="shared" si="0"/>
        <v>0</v>
      </c>
      <c r="D13" s="62"/>
      <c r="E13" s="63"/>
      <c r="F13" s="83"/>
    </row>
    <row r="14" ht="27" customHeight="1" spans="1:6">
      <c r="A14" s="84" t="s">
        <v>196</v>
      </c>
      <c r="B14" s="61" t="s">
        <v>197</v>
      </c>
      <c r="C14" s="85">
        <f t="shared" si="0"/>
        <v>0</v>
      </c>
      <c r="D14" s="62"/>
      <c r="E14" s="63"/>
      <c r="F14" s="83"/>
    </row>
    <row r="15" ht="27" customHeight="1" spans="1:6">
      <c r="A15" s="84" t="s">
        <v>198</v>
      </c>
      <c r="B15" s="61" t="s">
        <v>199</v>
      </c>
      <c r="C15" s="85">
        <f t="shared" si="0"/>
        <v>90939.69</v>
      </c>
      <c r="D15" s="62">
        <v>90939.69</v>
      </c>
      <c r="E15" s="63"/>
      <c r="F15" s="83"/>
    </row>
    <row r="16" ht="27" customHeight="1" spans="1:6">
      <c r="A16" s="84" t="s">
        <v>200</v>
      </c>
      <c r="B16" s="61" t="s">
        <v>201</v>
      </c>
      <c r="C16" s="85">
        <f t="shared" si="0"/>
        <v>9877.51</v>
      </c>
      <c r="D16" s="62">
        <v>9877.51</v>
      </c>
      <c r="E16" s="63"/>
      <c r="F16" s="83"/>
    </row>
    <row r="17" ht="27" customHeight="1" spans="1:6">
      <c r="A17" s="84" t="s">
        <v>202</v>
      </c>
      <c r="B17" s="61" t="s">
        <v>203</v>
      </c>
      <c r="C17" s="85">
        <f t="shared" si="0"/>
        <v>0</v>
      </c>
      <c r="D17" s="62"/>
      <c r="E17" s="63"/>
      <c r="F17" s="83"/>
    </row>
    <row r="18" ht="27" customHeight="1" spans="1:6">
      <c r="A18" s="84" t="s">
        <v>204</v>
      </c>
      <c r="B18" s="61" t="s">
        <v>205</v>
      </c>
      <c r="C18" s="85">
        <f t="shared" si="0"/>
        <v>151058.05</v>
      </c>
      <c r="D18" s="63">
        <f>11592+87166.28+52299.77</f>
        <v>151058.05</v>
      </c>
      <c r="E18" s="63"/>
      <c r="F18" s="83"/>
    </row>
    <row r="19" ht="27" customHeight="1" spans="1:6">
      <c r="A19" s="57" t="s">
        <v>206</v>
      </c>
      <c r="B19" s="58" t="s">
        <v>207</v>
      </c>
      <c r="C19" s="80">
        <f t="shared" si="0"/>
        <v>139763.39</v>
      </c>
      <c r="D19" s="63"/>
      <c r="E19" s="82">
        <f>E20+E21+E22+E23+E24</f>
        <v>139763.39</v>
      </c>
      <c r="F19" s="83"/>
    </row>
    <row r="20" ht="27" customHeight="1" spans="1:6">
      <c r="A20" s="60" t="s">
        <v>208</v>
      </c>
      <c r="B20" s="61" t="s">
        <v>209</v>
      </c>
      <c r="C20" s="85">
        <f t="shared" ref="C20:C27" si="1">D20+E20+F20</f>
        <v>60000</v>
      </c>
      <c r="D20" s="62"/>
      <c r="E20" s="62">
        <v>60000</v>
      </c>
      <c r="F20" s="83"/>
    </row>
    <row r="21" ht="27" customHeight="1" spans="1:6">
      <c r="A21" s="60" t="s">
        <v>210</v>
      </c>
      <c r="B21" s="61" t="s">
        <v>211</v>
      </c>
      <c r="C21" s="85">
        <f t="shared" si="1"/>
        <v>15000</v>
      </c>
      <c r="D21" s="63"/>
      <c r="E21" s="63">
        <v>15000</v>
      </c>
      <c r="F21" s="83"/>
    </row>
    <row r="22" ht="27" customHeight="1" spans="1:6">
      <c r="A22" s="60" t="s">
        <v>212</v>
      </c>
      <c r="B22" s="61" t="s">
        <v>213</v>
      </c>
      <c r="C22" s="85">
        <f t="shared" si="1"/>
        <v>20919.91</v>
      </c>
      <c r="D22" s="62"/>
      <c r="E22" s="62">
        <v>20919.91</v>
      </c>
      <c r="F22" s="83"/>
    </row>
    <row r="23" ht="27" customHeight="1" spans="1:6">
      <c r="A23" s="60" t="s">
        <v>214</v>
      </c>
      <c r="B23" s="61" t="s">
        <v>215</v>
      </c>
      <c r="C23" s="85">
        <f t="shared" si="1"/>
        <v>16843.48</v>
      </c>
      <c r="D23" s="62"/>
      <c r="E23" s="62">
        <v>16843.48</v>
      </c>
      <c r="F23" s="83"/>
    </row>
    <row r="24" ht="27" customHeight="1" spans="1:6">
      <c r="A24" s="60" t="s">
        <v>216</v>
      </c>
      <c r="B24" s="61" t="s">
        <v>217</v>
      </c>
      <c r="C24" s="85">
        <f t="shared" si="1"/>
        <v>27000</v>
      </c>
      <c r="D24" s="62"/>
      <c r="E24" s="62">
        <v>27000</v>
      </c>
      <c r="F24" s="83"/>
    </row>
    <row r="25" ht="27" customHeight="1" spans="1:6">
      <c r="A25" s="57" t="s">
        <v>218</v>
      </c>
      <c r="B25" s="58" t="s">
        <v>219</v>
      </c>
      <c r="C25" s="80">
        <f t="shared" si="1"/>
        <v>7159569.4</v>
      </c>
      <c r="D25" s="63"/>
      <c r="E25" s="82">
        <f>E26+E27</f>
        <v>8069.4</v>
      </c>
      <c r="F25" s="83">
        <v>7151500</v>
      </c>
    </row>
    <row r="26" ht="27" customHeight="1" spans="1:6">
      <c r="A26" s="84" t="s">
        <v>220</v>
      </c>
      <c r="B26" s="61" t="s">
        <v>221</v>
      </c>
      <c r="C26" s="85">
        <f t="shared" si="1"/>
        <v>8069.4</v>
      </c>
      <c r="D26" s="63"/>
      <c r="E26" s="63">
        <v>8069.4</v>
      </c>
      <c r="F26" s="83"/>
    </row>
    <row r="27" ht="27" customHeight="1" spans="1:6">
      <c r="A27" s="84" t="s">
        <v>222</v>
      </c>
      <c r="B27" s="65" t="s">
        <v>223</v>
      </c>
      <c r="C27" s="85">
        <f t="shared" si="1"/>
        <v>7151500</v>
      </c>
      <c r="D27" s="63"/>
      <c r="E27" s="63"/>
      <c r="F27" s="83">
        <v>7151500</v>
      </c>
    </row>
    <row r="28" ht="27" customHeight="1" spans="1:6">
      <c r="A28" s="84"/>
      <c r="B28" s="65"/>
      <c r="C28" s="87"/>
      <c r="D28" s="63"/>
      <c r="E28" s="63"/>
      <c r="F28" s="83"/>
    </row>
    <row r="29" ht="27" customHeight="1" spans="1:6">
      <c r="A29" s="84"/>
      <c r="B29" s="65"/>
      <c r="C29" s="87"/>
      <c r="D29" s="63"/>
      <c r="E29" s="63"/>
      <c r="F29" s="83"/>
    </row>
    <row r="30" ht="27" customHeight="1" spans="1:6">
      <c r="A30" s="84"/>
      <c r="B30" s="65"/>
      <c r="C30" s="59"/>
      <c r="D30" s="59"/>
      <c r="E30" s="59"/>
      <c r="F30" s="83"/>
    </row>
    <row r="31" ht="27" customHeight="1" spans="1:6">
      <c r="A31" s="84"/>
      <c r="B31" s="65"/>
      <c r="C31" s="59"/>
      <c r="D31" s="59"/>
      <c r="E31" s="59"/>
      <c r="F31" s="83"/>
    </row>
    <row r="32" spans="1:1">
      <c r="A32" s="88"/>
    </row>
    <row r="33" spans="1:1">
      <c r="A33" s="88"/>
    </row>
  </sheetData>
  <mergeCells count="4">
    <mergeCell ref="A2:E2"/>
    <mergeCell ref="A3:B3"/>
    <mergeCell ref="A4:B4"/>
    <mergeCell ref="C4:F4"/>
  </mergeCells>
  <pageMargins left="0.75" right="0.75" top="0.270000010728836" bottom="0.270000010728836" header="0" footer="0"/>
  <pageSetup paperSize="9" orientation="portrait"/>
  <headerFooter/>
  <ignoredErrors>
    <ignoredError sqref="D7 E25" emptyCellReferenc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F19" sqref="F19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27.1416666666667" customWidth="1"/>
  </cols>
  <sheetData>
    <row r="1" ht="14.3" customHeight="1" spans="1:8">
      <c r="A1" s="32"/>
      <c r="B1" s="32"/>
      <c r="C1" s="32"/>
      <c r="D1" s="32"/>
      <c r="E1" s="32"/>
      <c r="F1" s="32"/>
      <c r="G1" s="32"/>
      <c r="H1" s="32"/>
    </row>
    <row r="2" ht="39.85" customHeight="1" spans="1:8">
      <c r="A2" s="67" t="s">
        <v>224</v>
      </c>
      <c r="B2" s="67"/>
      <c r="C2" s="67"/>
      <c r="D2" s="67"/>
      <c r="E2" s="67"/>
      <c r="F2" s="67"/>
      <c r="G2" s="67"/>
      <c r="H2" s="67"/>
    </row>
    <row r="3" ht="22.75" customHeight="1" spans="1:8">
      <c r="A3" s="32"/>
      <c r="B3" s="32"/>
      <c r="C3" s="32"/>
      <c r="D3" s="32"/>
      <c r="E3" s="32"/>
      <c r="F3" s="32"/>
      <c r="G3" s="32"/>
      <c r="H3" s="68" t="s">
        <v>35</v>
      </c>
    </row>
    <row r="4" ht="22.75" customHeight="1" spans="1:8">
      <c r="A4" s="36" t="s">
        <v>170</v>
      </c>
      <c r="B4" s="36" t="s">
        <v>225</v>
      </c>
      <c r="C4" s="36"/>
      <c r="D4" s="36"/>
      <c r="E4" s="36"/>
      <c r="F4" s="36"/>
      <c r="G4" s="36" t="s">
        <v>226</v>
      </c>
      <c r="H4" s="36" t="s">
        <v>227</v>
      </c>
    </row>
    <row r="5" ht="22.75" customHeight="1" spans="1:8">
      <c r="A5" s="36"/>
      <c r="B5" s="36" t="s">
        <v>116</v>
      </c>
      <c r="C5" s="36" t="s">
        <v>228</v>
      </c>
      <c r="D5" s="36" t="s">
        <v>229</v>
      </c>
      <c r="E5" s="36" t="s">
        <v>230</v>
      </c>
      <c r="F5" s="36"/>
      <c r="G5" s="36"/>
      <c r="H5" s="36"/>
    </row>
    <row r="6" ht="22.75" customHeight="1" spans="1:8">
      <c r="A6" s="36"/>
      <c r="B6" s="36"/>
      <c r="C6" s="36"/>
      <c r="D6" s="36"/>
      <c r="E6" s="36" t="s">
        <v>231</v>
      </c>
      <c r="F6" s="36" t="s">
        <v>232</v>
      </c>
      <c r="G6" s="36"/>
      <c r="H6" s="36"/>
    </row>
    <row r="7" ht="22.75" customHeight="1" spans="1:8">
      <c r="A7" s="69" t="s">
        <v>116</v>
      </c>
      <c r="B7" s="70"/>
      <c r="C7" s="70"/>
      <c r="D7" s="70"/>
      <c r="E7" s="70"/>
      <c r="F7" s="70"/>
      <c r="G7" s="70"/>
      <c r="H7" s="70"/>
    </row>
    <row r="8" ht="22.75" customHeight="1" spans="1:8">
      <c r="A8" s="69"/>
      <c r="B8" s="70"/>
      <c r="C8" s="70"/>
      <c r="D8" s="70"/>
      <c r="E8" s="70"/>
      <c r="F8" s="70"/>
      <c r="G8" s="70"/>
      <c r="H8" s="70"/>
    </row>
    <row r="9" ht="22.75" customHeight="1" spans="1:8">
      <c r="A9" s="37"/>
      <c r="B9" s="38"/>
      <c r="C9" s="38"/>
      <c r="D9" s="38"/>
      <c r="E9" s="38"/>
      <c r="F9" s="38"/>
      <c r="G9" s="38"/>
      <c r="H9" s="38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I16" sqref="I16"/>
    </sheetView>
  </sheetViews>
  <sheetFormatPr defaultColWidth="10" defaultRowHeight="15"/>
  <cols>
    <col min="1" max="1" width="9.76666666666667" customWidth="1"/>
    <col min="2" max="2" width="12" style="40" customWidth="1"/>
    <col min="3" max="3" width="29.625" style="40" customWidth="1"/>
    <col min="4" max="4" width="9.76666666666667" customWidth="1"/>
    <col min="5" max="5" width="12" customWidth="1"/>
    <col min="6" max="6" width="12.5" customWidth="1"/>
    <col min="7" max="11" width="9.76666666666667" customWidth="1"/>
  </cols>
  <sheetData>
    <row r="1" ht="14.3" customHeight="1" spans="1:11">
      <c r="A1" s="32"/>
      <c r="B1" s="48"/>
      <c r="C1" s="49"/>
      <c r="D1" s="32"/>
      <c r="E1" s="32"/>
      <c r="F1" s="32"/>
      <c r="G1" s="32"/>
      <c r="H1" s="32"/>
      <c r="I1" s="32"/>
      <c r="J1" s="32"/>
      <c r="K1" s="32"/>
    </row>
    <row r="2" ht="39.85" customHeight="1" spans="1:11">
      <c r="A2" s="33" t="s">
        <v>233</v>
      </c>
      <c r="B2" s="42"/>
      <c r="C2" s="42"/>
      <c r="D2" s="33"/>
      <c r="E2" s="33"/>
      <c r="F2" s="33"/>
      <c r="G2" s="32"/>
      <c r="H2" s="32"/>
      <c r="I2" s="32"/>
      <c r="J2" s="32"/>
      <c r="K2" s="32"/>
    </row>
    <row r="3" ht="22.75" customHeight="1" spans="1:11">
      <c r="A3" s="34"/>
      <c r="D3" s="34"/>
      <c r="E3" s="34"/>
      <c r="F3" s="34" t="s">
        <v>35</v>
      </c>
      <c r="G3" s="32"/>
      <c r="H3" s="32"/>
      <c r="I3" s="32"/>
      <c r="J3" s="32"/>
      <c r="K3" s="32"/>
    </row>
    <row r="4" ht="22.75" customHeight="1" spans="1:11">
      <c r="A4" s="50" t="s">
        <v>234</v>
      </c>
      <c r="B4" s="51" t="s">
        <v>235</v>
      </c>
      <c r="C4" s="52" t="s">
        <v>236</v>
      </c>
      <c r="D4" s="50" t="s">
        <v>116</v>
      </c>
      <c r="E4" s="50" t="s">
        <v>113</v>
      </c>
      <c r="F4" s="50" t="s">
        <v>114</v>
      </c>
      <c r="G4" s="32"/>
      <c r="H4" s="32"/>
      <c r="I4" s="32"/>
      <c r="J4" s="32"/>
      <c r="K4" s="32"/>
    </row>
    <row r="5" ht="28" customHeight="1" spans="1:11">
      <c r="A5" s="50"/>
      <c r="B5" s="53"/>
      <c r="C5" s="54" t="s">
        <v>116</v>
      </c>
      <c r="D5" s="55">
        <f>E5</f>
        <v>139763.39</v>
      </c>
      <c r="E5" s="55">
        <f>E6</f>
        <v>139763.39</v>
      </c>
      <c r="F5" s="55"/>
      <c r="G5" s="34"/>
      <c r="H5" s="34"/>
      <c r="I5" s="34"/>
      <c r="J5" s="34"/>
      <c r="K5" s="34"/>
    </row>
    <row r="6" ht="28" customHeight="1" spans="1:6">
      <c r="A6" s="56">
        <v>1</v>
      </c>
      <c r="B6" s="57" t="s">
        <v>206</v>
      </c>
      <c r="C6" s="58" t="s">
        <v>207</v>
      </c>
      <c r="D6" s="55">
        <f t="shared" ref="D6:D11" si="0">E6</f>
        <v>139763.39</v>
      </c>
      <c r="E6" s="59">
        <f>E7+E8+E9+E10+E11</f>
        <v>139763.39</v>
      </c>
      <c r="F6" s="59"/>
    </row>
    <row r="7" ht="28" customHeight="1" spans="1:6">
      <c r="A7" s="56">
        <v>2</v>
      </c>
      <c r="B7" s="60" t="s">
        <v>208</v>
      </c>
      <c r="C7" s="61" t="s">
        <v>209</v>
      </c>
      <c r="D7" s="55">
        <f t="shared" si="0"/>
        <v>60000</v>
      </c>
      <c r="E7" s="62">
        <v>60000</v>
      </c>
      <c r="F7" s="59"/>
    </row>
    <row r="8" ht="28" customHeight="1" spans="1:6">
      <c r="A8" s="56">
        <v>3</v>
      </c>
      <c r="B8" s="60" t="s">
        <v>210</v>
      </c>
      <c r="C8" s="61" t="s">
        <v>211</v>
      </c>
      <c r="D8" s="55">
        <f t="shared" si="0"/>
        <v>15000</v>
      </c>
      <c r="E8" s="63">
        <v>15000</v>
      </c>
      <c r="F8" s="59"/>
    </row>
    <row r="9" ht="28" customHeight="1" spans="1:6">
      <c r="A9" s="56">
        <v>4</v>
      </c>
      <c r="B9" s="60" t="s">
        <v>212</v>
      </c>
      <c r="C9" s="61" t="s">
        <v>213</v>
      </c>
      <c r="D9" s="55">
        <f t="shared" si="0"/>
        <v>20919.91</v>
      </c>
      <c r="E9" s="62">
        <v>20919.91</v>
      </c>
      <c r="F9" s="59"/>
    </row>
    <row r="10" ht="28" customHeight="1" spans="1:6">
      <c r="A10" s="56">
        <v>5</v>
      </c>
      <c r="B10" s="60" t="s">
        <v>214</v>
      </c>
      <c r="C10" s="61" t="s">
        <v>215</v>
      </c>
      <c r="D10" s="55">
        <f t="shared" si="0"/>
        <v>16843.48</v>
      </c>
      <c r="E10" s="62">
        <v>16843.48</v>
      </c>
      <c r="F10" s="59"/>
    </row>
    <row r="11" ht="28" customHeight="1" spans="1:6">
      <c r="A11" s="56">
        <v>6</v>
      </c>
      <c r="B11" s="60" t="s">
        <v>216</v>
      </c>
      <c r="C11" s="61" t="s">
        <v>217</v>
      </c>
      <c r="D11" s="55">
        <f t="shared" si="0"/>
        <v>27000</v>
      </c>
      <c r="E11" s="62">
        <v>27000</v>
      </c>
      <c r="F11" s="59"/>
    </row>
    <row r="12" ht="28" customHeight="1" spans="1:6">
      <c r="A12" s="59"/>
      <c r="B12" s="64"/>
      <c r="C12" s="65"/>
      <c r="D12" s="59"/>
      <c r="E12" s="66"/>
      <c r="F12" s="59"/>
    </row>
    <row r="13" ht="28" customHeight="1" spans="1:6">
      <c r="A13" s="59"/>
      <c r="B13" s="64"/>
      <c r="C13" s="65"/>
      <c r="D13" s="59"/>
      <c r="E13" s="59"/>
      <c r="F13" s="59"/>
    </row>
    <row r="14" ht="28" customHeight="1" spans="1:6">
      <c r="A14" s="59"/>
      <c r="B14" s="64"/>
      <c r="C14" s="65"/>
      <c r="D14" s="59"/>
      <c r="E14" s="59"/>
      <c r="F14" s="59"/>
    </row>
    <row r="15" ht="28" customHeight="1" spans="1:6">
      <c r="A15" s="59"/>
      <c r="B15" s="64"/>
      <c r="C15" s="65"/>
      <c r="D15" s="59"/>
      <c r="E15" s="59"/>
      <c r="F15" s="59"/>
    </row>
    <row r="16" ht="28" customHeight="1" spans="1:6">
      <c r="A16" s="59"/>
      <c r="B16" s="64"/>
      <c r="C16" s="65"/>
      <c r="D16" s="59"/>
      <c r="E16" s="59"/>
      <c r="F16" s="59"/>
    </row>
    <row r="17" ht="28" customHeight="1" spans="1:6">
      <c r="A17" s="59"/>
      <c r="B17" s="64"/>
      <c r="C17" s="65"/>
      <c r="D17" s="59"/>
      <c r="E17" s="59"/>
      <c r="F17" s="59"/>
    </row>
    <row r="18" ht="28" customHeight="1" spans="1:6">
      <c r="A18" s="59"/>
      <c r="B18" s="64"/>
      <c r="C18" s="65"/>
      <c r="D18" s="59"/>
      <c r="E18" s="59"/>
      <c r="F18" s="59"/>
    </row>
    <row r="19" ht="28" customHeight="1" spans="1:6">
      <c r="A19" s="59"/>
      <c r="B19" s="64"/>
      <c r="C19" s="65"/>
      <c r="D19" s="59"/>
      <c r="E19" s="59"/>
      <c r="F19" s="59"/>
    </row>
    <row r="25" ht="13.5" spans="2:3">
      <c r="B25" s="39"/>
      <c r="C25" s="39"/>
    </row>
    <row r="26" ht="13.5" spans="2:3">
      <c r="B26" s="39"/>
      <c r="C26" s="39"/>
    </row>
    <row r="27" ht="13.5" spans="2:3">
      <c r="B27" s="39"/>
      <c r="C27" s="39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H10" sqref="H10"/>
    </sheetView>
  </sheetViews>
  <sheetFormatPr defaultColWidth="7.875" defaultRowHeight="12.75" customHeight="1"/>
  <cols>
    <col min="1" max="1" width="17" style="40" customWidth="1"/>
    <col min="2" max="2" width="41.375" style="40" customWidth="1"/>
    <col min="3" max="3" width="29.375" style="40" customWidth="1"/>
    <col min="4" max="4" width="2.5" style="40" customWidth="1"/>
    <col min="5" max="16" width="8" style="40"/>
    <col min="17" max="16384" width="7.875" style="39"/>
  </cols>
  <sheetData>
    <row r="1" ht="15" customHeight="1" spans="1:16">
      <c r="A1" s="41"/>
      <c r="B1" s="41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ht="32.25" customHeight="1" spans="1:16">
      <c r="A2" s="42" t="s">
        <v>237</v>
      </c>
      <c r="B2" s="42"/>
      <c r="C2" s="42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ht="15" customHeight="1" spans="1:16">
      <c r="A3" s="39"/>
      <c r="B3" s="39"/>
      <c r="C3" s="43" t="s">
        <v>35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</row>
    <row r="4" ht="25.5" customHeight="1" spans="1:16">
      <c r="A4" s="44" t="s">
        <v>238</v>
      </c>
      <c r="B4" s="44"/>
      <c r="C4" s="45" t="s">
        <v>39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ht="25.5" customHeight="1" spans="1:16">
      <c r="A5" s="44" t="s">
        <v>239</v>
      </c>
      <c r="B5" s="44" t="s">
        <v>240</v>
      </c>
      <c r="C5" s="45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="39" customFormat="1" ht="25.5" customHeight="1" spans="1:3">
      <c r="A6" s="44" t="s">
        <v>116</v>
      </c>
      <c r="B6" s="44"/>
      <c r="C6" s="45"/>
    </row>
    <row r="7" s="39" customFormat="1" ht="26.25" customHeight="1" spans="1:4">
      <c r="A7" s="46"/>
      <c r="B7" s="46"/>
      <c r="C7" s="47">
        <v>0</v>
      </c>
      <c r="D7" s="40"/>
    </row>
    <row r="8" ht="26.25" customHeight="1" spans="1:16">
      <c r="A8" s="46"/>
      <c r="B8" s="46"/>
      <c r="C8" s="47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</row>
    <row r="9" ht="26.25" customHeight="1" spans="1:16">
      <c r="A9" s="46"/>
      <c r="B9" s="46"/>
      <c r="C9" s="47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</row>
    <row r="10" ht="26.25" customHeight="1" spans="1:3">
      <c r="A10" s="46"/>
      <c r="B10" s="46"/>
      <c r="C10" s="47"/>
    </row>
    <row r="11" ht="26.25" customHeight="1" spans="1:3">
      <c r="A11" s="46"/>
      <c r="B11" s="46"/>
      <c r="C11" s="47"/>
    </row>
    <row r="12" ht="26.25" customHeight="1" spans="1:3">
      <c r="A12" s="46"/>
      <c r="B12" s="46"/>
      <c r="C12" s="47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I11" sqref="I11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32"/>
      <c r="B1" s="32"/>
      <c r="C1" s="32"/>
      <c r="D1" s="32"/>
      <c r="E1" s="32"/>
    </row>
    <row r="2" ht="39.85" customHeight="1" spans="1:5">
      <c r="A2" s="33" t="s">
        <v>241</v>
      </c>
      <c r="B2" s="33"/>
      <c r="C2" s="33"/>
      <c r="D2" s="33"/>
      <c r="E2" s="33"/>
    </row>
    <row r="3" ht="22.75" customHeight="1" spans="1:5">
      <c r="A3" s="34"/>
      <c r="B3" s="34"/>
      <c r="C3" s="34"/>
      <c r="D3" s="34"/>
      <c r="E3" s="35" t="s">
        <v>35</v>
      </c>
    </row>
    <row r="4" ht="22.75" customHeight="1" spans="1:5">
      <c r="A4" s="36" t="s">
        <v>170</v>
      </c>
      <c r="B4" s="36" t="s">
        <v>116</v>
      </c>
      <c r="C4" s="36" t="s">
        <v>242</v>
      </c>
      <c r="D4" s="36" t="s">
        <v>243</v>
      </c>
      <c r="E4" s="36" t="s">
        <v>244</v>
      </c>
    </row>
    <row r="5" ht="22.75" customHeight="1" spans="1:5">
      <c r="A5" s="37"/>
      <c r="B5" s="38"/>
      <c r="C5" s="38"/>
      <c r="D5" s="38"/>
      <c r="E5" s="38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G21" sqref="G21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23" t="s">
        <v>245</v>
      </c>
      <c r="B1" s="23"/>
    </row>
    <row r="2" customFormat="1" spans="1:1">
      <c r="A2" s="24" t="s">
        <v>246</v>
      </c>
    </row>
    <row r="3" ht="15" customHeight="1" spans="1:2">
      <c r="A3" s="25" t="s">
        <v>38</v>
      </c>
      <c r="B3" s="26" t="s">
        <v>39</v>
      </c>
    </row>
    <row r="4" spans="1:2">
      <c r="A4" s="25"/>
      <c r="B4" s="26"/>
    </row>
    <row r="5" spans="1:2">
      <c r="A5" s="27" t="s">
        <v>247</v>
      </c>
      <c r="B5" s="26">
        <v>1</v>
      </c>
    </row>
    <row r="6" spans="1:2">
      <c r="A6" s="28" t="s">
        <v>248</v>
      </c>
      <c r="B6" s="29"/>
    </row>
    <row r="7" spans="1:2">
      <c r="A7" s="30" t="s">
        <v>249</v>
      </c>
      <c r="B7" s="29"/>
    </row>
    <row r="8" spans="1:2">
      <c r="A8" s="30"/>
      <c r="B8" s="29"/>
    </row>
    <row r="9" spans="1:2">
      <c r="A9" s="30"/>
      <c r="B9" s="29"/>
    </row>
    <row r="10" spans="1:2">
      <c r="A10" s="30"/>
      <c r="B10" s="29"/>
    </row>
    <row r="11" spans="1:2">
      <c r="A11" s="30"/>
      <c r="B11" s="29"/>
    </row>
    <row r="12" spans="1:2">
      <c r="A12" s="30"/>
      <c r="B12" s="29"/>
    </row>
    <row r="13" spans="1:2">
      <c r="A13" s="30"/>
      <c r="B13" s="29"/>
    </row>
    <row r="14" spans="1:2">
      <c r="A14" s="30"/>
      <c r="B14" s="29"/>
    </row>
    <row r="15" spans="1:2">
      <c r="A15" s="30"/>
      <c r="B15" s="29"/>
    </row>
    <row r="16" customFormat="1" spans="1:1">
      <c r="A16" s="31" t="s">
        <v>250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tabSelected="1" workbookViewId="0">
      <selection activeCell="V7" sqref="V7"/>
    </sheetView>
  </sheetViews>
  <sheetFormatPr defaultColWidth="9" defaultRowHeight="13.5"/>
  <cols>
    <col min="1" max="3" width="9" style="1"/>
    <col min="4" max="16" width="5.75" style="1" customWidth="1"/>
    <col min="17" max="16384" width="9" style="1"/>
  </cols>
  <sheetData>
    <row r="1" s="1" customFormat="1" ht="18.75" spans="1:16">
      <c r="A1" s="2" t="s">
        <v>251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14.25" spans="1:1">
      <c r="A2" s="3" t="s">
        <v>252</v>
      </c>
    </row>
    <row r="3" s="1" customFormat="1" ht="33" customHeight="1" spans="1:16">
      <c r="A3" s="4" t="s">
        <v>253</v>
      </c>
      <c r="B3" s="18" t="s">
        <v>2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="1" customFormat="1" ht="36" customHeight="1" spans="1:16">
      <c r="A4" s="4" t="s">
        <v>254</v>
      </c>
      <c r="B4" s="9" t="s">
        <v>255</v>
      </c>
      <c r="C4" s="10"/>
      <c r="D4" s="10"/>
      <c r="E4" s="10"/>
      <c r="F4" s="4" t="s">
        <v>256</v>
      </c>
      <c r="G4" s="4"/>
      <c r="H4" s="4"/>
      <c r="I4" s="4"/>
      <c r="J4" s="10">
        <v>13830426510</v>
      </c>
      <c r="K4" s="10"/>
      <c r="L4" s="10"/>
      <c r="M4" s="10"/>
      <c r="N4" s="10"/>
      <c r="O4" s="10"/>
      <c r="P4" s="10"/>
    </row>
    <row r="5" s="1" customFormat="1" ht="36" customHeight="1" spans="1:16">
      <c r="A5" s="4" t="s">
        <v>257</v>
      </c>
      <c r="B5" s="4" t="s">
        <v>258</v>
      </c>
      <c r="C5" s="4"/>
      <c r="D5" s="18" t="s">
        <v>259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="1" customFormat="1" ht="36" customHeight="1" spans="1:16">
      <c r="A6" s="4"/>
      <c r="B6" s="4" t="s">
        <v>260</v>
      </c>
      <c r="C6" s="4"/>
      <c r="D6" s="18" t="s">
        <v>261</v>
      </c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s="1" customFormat="1" ht="36" customHeight="1" spans="1:16">
      <c r="A7" s="4"/>
      <c r="B7" s="4" t="s">
        <v>262</v>
      </c>
      <c r="C7" s="4"/>
      <c r="D7" s="20" t="s">
        <v>263</v>
      </c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</row>
    <row r="8" s="1" customFormat="1" ht="36" customHeight="1" spans="1:16">
      <c r="A8" s="4"/>
      <c r="B8" s="4" t="s">
        <v>264</v>
      </c>
      <c r="C8" s="4"/>
      <c r="D8" s="18" t="s">
        <v>265</v>
      </c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</row>
    <row r="9" s="1" customFormat="1" ht="36" customHeight="1" spans="1:16">
      <c r="A9" s="4" t="s">
        <v>266</v>
      </c>
      <c r="B9" s="4" t="s">
        <v>267</v>
      </c>
      <c r="C9" s="4"/>
      <c r="D9" s="20" t="s">
        <v>265</v>
      </c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</row>
    <row r="10" s="1" customFormat="1" ht="36" customHeight="1" spans="1:16">
      <c r="A10" s="4"/>
      <c r="B10" s="21" t="s">
        <v>268</v>
      </c>
      <c r="C10" s="21"/>
      <c r="D10" s="18" t="s">
        <v>269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s="1" customFormat="1" ht="36" customHeight="1" spans="1:16">
      <c r="A11" s="4"/>
      <c r="B11" s="21" t="s">
        <v>270</v>
      </c>
      <c r="C11" s="21"/>
      <c r="D11" s="4" t="s">
        <v>271</v>
      </c>
      <c r="E11" s="4"/>
      <c r="F11" s="4"/>
      <c r="G11" s="4"/>
      <c r="H11" s="4" t="s">
        <v>272</v>
      </c>
      <c r="I11" s="4"/>
      <c r="J11" s="4"/>
      <c r="K11" s="4"/>
      <c r="L11" s="4" t="s">
        <v>273</v>
      </c>
      <c r="M11" s="4"/>
      <c r="N11" s="4"/>
      <c r="O11" s="4"/>
      <c r="P11" s="4" t="s">
        <v>274</v>
      </c>
    </row>
    <row r="12" s="1" customFormat="1" ht="36" customHeight="1" spans="1:16">
      <c r="A12" s="4"/>
      <c r="B12" s="7">
        <v>16</v>
      </c>
      <c r="C12" s="7"/>
      <c r="D12" s="6">
        <v>16</v>
      </c>
      <c r="E12" s="6"/>
      <c r="F12" s="6"/>
      <c r="G12" s="6"/>
      <c r="H12" s="6">
        <v>5</v>
      </c>
      <c r="I12" s="6"/>
      <c r="J12" s="6"/>
      <c r="K12" s="6"/>
      <c r="L12" s="6">
        <v>11</v>
      </c>
      <c r="M12" s="6"/>
      <c r="N12" s="6"/>
      <c r="O12" s="6"/>
      <c r="P12" s="6">
        <v>2</v>
      </c>
    </row>
    <row r="13" s="1" customFormat="1" ht="36" customHeight="1" spans="1:16">
      <c r="A13" s="4" t="s">
        <v>275</v>
      </c>
      <c r="B13" s="18" t="s">
        <v>276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</row>
    <row r="14" s="1" customFormat="1" ht="36" customHeight="1" spans="1:16">
      <c r="A14" s="4" t="s">
        <v>277</v>
      </c>
      <c r="B14" s="4" t="s">
        <v>278</v>
      </c>
      <c r="C14" s="4" t="s">
        <v>279</v>
      </c>
      <c r="D14" s="4"/>
      <c r="E14" s="4"/>
      <c r="F14" s="4"/>
      <c r="G14" s="4" t="s">
        <v>280</v>
      </c>
      <c r="H14" s="4"/>
      <c r="I14" s="4"/>
      <c r="J14" s="4"/>
      <c r="K14" s="4" t="s">
        <v>281</v>
      </c>
      <c r="L14" s="4"/>
      <c r="M14" s="4"/>
      <c r="N14" s="4"/>
      <c r="O14" s="4" t="s">
        <v>282</v>
      </c>
      <c r="P14" s="4"/>
    </row>
    <row r="15" s="1" customFormat="1" ht="36" customHeight="1" spans="1:16">
      <c r="A15" s="4"/>
      <c r="B15" s="10">
        <v>888.67</v>
      </c>
      <c r="C15" s="10">
        <v>0</v>
      </c>
      <c r="D15" s="10"/>
      <c r="E15" s="10"/>
      <c r="F15" s="10"/>
      <c r="G15" s="10">
        <v>888.67</v>
      </c>
      <c r="H15" s="10"/>
      <c r="I15" s="10"/>
      <c r="J15" s="10"/>
      <c r="K15" s="22">
        <v>1</v>
      </c>
      <c r="L15" s="10"/>
      <c r="M15" s="10"/>
      <c r="N15" s="10"/>
      <c r="O15" s="10">
        <v>0</v>
      </c>
      <c r="P15" s="10"/>
    </row>
    <row r="16" s="1" customFormat="1" ht="36" customHeight="1" spans="1:16">
      <c r="A16" s="4" t="s">
        <v>283</v>
      </c>
      <c r="B16" s="4" t="s">
        <v>284</v>
      </c>
      <c r="C16" s="4"/>
      <c r="D16" s="4"/>
      <c r="E16" s="4"/>
      <c r="F16" s="4"/>
      <c r="G16" s="4"/>
      <c r="H16" s="4"/>
      <c r="I16" s="4" t="s">
        <v>285</v>
      </c>
      <c r="J16" s="4"/>
      <c r="K16" s="4"/>
      <c r="L16" s="4"/>
      <c r="M16" s="4"/>
      <c r="N16" s="4"/>
      <c r="O16" s="4"/>
      <c r="P16" s="4"/>
    </row>
    <row r="17" s="1" customFormat="1" ht="36" customHeight="1" spans="1:16">
      <c r="A17" s="4"/>
      <c r="B17" s="4" t="s">
        <v>286</v>
      </c>
      <c r="C17" s="4"/>
      <c r="D17" s="4"/>
      <c r="E17" s="10"/>
      <c r="F17" s="10"/>
      <c r="G17" s="10"/>
      <c r="H17" s="10"/>
      <c r="I17" s="4" t="s">
        <v>180</v>
      </c>
      <c r="J17" s="4"/>
      <c r="K17" s="4"/>
      <c r="L17" s="4"/>
      <c r="M17" s="4"/>
      <c r="N17" s="10">
        <v>158.74</v>
      </c>
      <c r="O17" s="10"/>
      <c r="P17" s="10"/>
    </row>
    <row r="18" s="1" customFormat="1" ht="36" customHeight="1" spans="1:16">
      <c r="A18" s="4"/>
      <c r="B18" s="4" t="s">
        <v>287</v>
      </c>
      <c r="C18" s="4"/>
      <c r="D18" s="4"/>
      <c r="E18" s="10">
        <v>888.67</v>
      </c>
      <c r="F18" s="10"/>
      <c r="G18" s="10"/>
      <c r="H18" s="10"/>
      <c r="I18" s="4" t="s">
        <v>181</v>
      </c>
      <c r="J18" s="4"/>
      <c r="K18" s="4"/>
      <c r="L18" s="4"/>
      <c r="M18" s="4"/>
      <c r="N18" s="10">
        <v>14.78</v>
      </c>
      <c r="O18" s="10"/>
      <c r="P18" s="10"/>
    </row>
    <row r="19" s="1" customFormat="1" ht="36" customHeight="1" spans="1:16">
      <c r="A19" s="4"/>
      <c r="B19" s="4" t="s">
        <v>288</v>
      </c>
      <c r="C19" s="4"/>
      <c r="D19" s="4"/>
      <c r="E19" s="10"/>
      <c r="F19" s="10"/>
      <c r="G19" s="10"/>
      <c r="H19" s="10"/>
      <c r="I19" s="4" t="s">
        <v>289</v>
      </c>
      <c r="J19" s="4"/>
      <c r="K19" s="4"/>
      <c r="L19" s="4"/>
      <c r="M19" s="4"/>
      <c r="N19" s="10">
        <v>715.15</v>
      </c>
      <c r="O19" s="10"/>
      <c r="P19" s="10"/>
    </row>
    <row r="20" s="1" customFormat="1" ht="36" customHeight="1" spans="1:16">
      <c r="A20" s="4"/>
      <c r="B20" s="4" t="s">
        <v>290</v>
      </c>
      <c r="C20" s="4"/>
      <c r="D20" s="4"/>
      <c r="E20" s="10">
        <v>888.67</v>
      </c>
      <c r="F20" s="10"/>
      <c r="G20" s="10"/>
      <c r="H20" s="10"/>
      <c r="I20" s="4" t="s">
        <v>291</v>
      </c>
      <c r="J20" s="4"/>
      <c r="K20" s="4"/>
      <c r="L20" s="4"/>
      <c r="M20" s="4"/>
      <c r="N20" s="10">
        <v>888.67</v>
      </c>
      <c r="O20" s="10"/>
      <c r="P20" s="10"/>
    </row>
    <row r="21" s="1" customFormat="1" ht="36" customHeight="1" spans="1:16">
      <c r="A21" s="4" t="s">
        <v>292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</row>
    <row r="22" s="1" customFormat="1" ht="36" customHeight="1" spans="1:16">
      <c r="A22" s="4" t="s">
        <v>293</v>
      </c>
      <c r="B22" s="4" t="s">
        <v>294</v>
      </c>
      <c r="C22" s="4"/>
      <c r="D22" s="4" t="s">
        <v>295</v>
      </c>
      <c r="E22" s="4"/>
      <c r="F22" s="4"/>
      <c r="G22" s="4"/>
      <c r="H22" s="4"/>
      <c r="I22" s="4"/>
      <c r="J22" s="4"/>
      <c r="K22" s="4"/>
      <c r="L22" s="4"/>
      <c r="M22" s="4" t="s">
        <v>296</v>
      </c>
      <c r="N22" s="4"/>
      <c r="O22" s="4"/>
      <c r="P22" s="4"/>
    </row>
    <row r="23" s="1" customFormat="1" ht="25" customHeight="1" spans="1:16">
      <c r="A23" s="5" t="s">
        <v>297</v>
      </c>
      <c r="B23" s="5" t="s">
        <v>298</v>
      </c>
      <c r="C23" s="6"/>
      <c r="D23" s="5" t="s">
        <v>299</v>
      </c>
      <c r="E23" s="6"/>
      <c r="F23" s="6"/>
      <c r="G23" s="6"/>
      <c r="H23" s="6"/>
      <c r="I23" s="6"/>
      <c r="J23" s="6"/>
      <c r="K23" s="6"/>
      <c r="L23" s="6"/>
      <c r="M23" s="16">
        <v>1</v>
      </c>
      <c r="N23" s="6"/>
      <c r="O23" s="6"/>
      <c r="P23" s="6"/>
    </row>
    <row r="24" s="1" customFormat="1" ht="25" customHeight="1" spans="1:16">
      <c r="A24" s="5" t="s">
        <v>300</v>
      </c>
      <c r="B24" s="5" t="s">
        <v>301</v>
      </c>
      <c r="C24" s="6"/>
      <c r="D24" s="5" t="s">
        <v>302</v>
      </c>
      <c r="E24" s="6"/>
      <c r="F24" s="6"/>
      <c r="G24" s="6"/>
      <c r="H24" s="6"/>
      <c r="I24" s="6"/>
      <c r="J24" s="6"/>
      <c r="K24" s="6"/>
      <c r="L24" s="6"/>
      <c r="M24" s="16">
        <v>1</v>
      </c>
      <c r="N24" s="6"/>
      <c r="O24" s="6"/>
      <c r="P24" s="6"/>
    </row>
    <row r="25" s="1" customFormat="1" ht="25" customHeight="1" spans="1:16">
      <c r="A25" s="5" t="s">
        <v>303</v>
      </c>
      <c r="B25" s="5" t="s">
        <v>304</v>
      </c>
      <c r="C25" s="6"/>
      <c r="D25" s="5" t="s">
        <v>305</v>
      </c>
      <c r="E25" s="6"/>
      <c r="F25" s="6"/>
      <c r="G25" s="6"/>
      <c r="H25" s="6"/>
      <c r="I25" s="6"/>
      <c r="J25" s="6"/>
      <c r="K25" s="6"/>
      <c r="L25" s="6"/>
      <c r="M25" s="16">
        <v>1</v>
      </c>
      <c r="N25" s="6"/>
      <c r="O25" s="6"/>
      <c r="P25" s="6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O10" sqref="O10"/>
    </sheetView>
  </sheetViews>
  <sheetFormatPr defaultColWidth="9" defaultRowHeight="13.5"/>
  <cols>
    <col min="1" max="16384" width="9" style="1"/>
  </cols>
  <sheetData>
    <row r="1" s="1" customFormat="1" ht="18.75" spans="1:11">
      <c r="A1" s="2" t="s">
        <v>306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14.25" spans="1:1">
      <c r="A2" s="3" t="s">
        <v>252</v>
      </c>
    </row>
    <row r="3" s="1" customFormat="1" ht="46" customHeight="1" spans="1:11">
      <c r="A3" s="4" t="s">
        <v>307</v>
      </c>
      <c r="B3" s="5" t="s">
        <v>2</v>
      </c>
      <c r="C3" s="6"/>
      <c r="D3" s="6"/>
      <c r="E3" s="6"/>
      <c r="F3" s="4" t="s">
        <v>308</v>
      </c>
      <c r="G3" s="4"/>
      <c r="H3" s="7" t="s">
        <v>309</v>
      </c>
      <c r="I3" s="10"/>
      <c r="J3" s="10"/>
      <c r="K3" s="10"/>
    </row>
    <row r="4" s="1" customFormat="1" ht="46" customHeight="1" spans="1:11">
      <c r="A4" s="4" t="s">
        <v>310</v>
      </c>
      <c r="B4" s="8" t="s">
        <v>311</v>
      </c>
      <c r="C4" s="6"/>
      <c r="D4" s="6"/>
      <c r="E4" s="6"/>
      <c r="F4" s="4" t="s">
        <v>312</v>
      </c>
      <c r="G4" s="4"/>
      <c r="H4" s="7" t="s">
        <v>309</v>
      </c>
      <c r="I4" s="10"/>
      <c r="J4" s="10"/>
      <c r="K4" s="10"/>
    </row>
    <row r="5" s="1" customFormat="1" ht="46" customHeight="1" spans="1:11">
      <c r="A5" s="4" t="s">
        <v>313</v>
      </c>
      <c r="B5" s="6"/>
      <c r="C5" s="6"/>
      <c r="D5" s="6"/>
      <c r="E5" s="6"/>
      <c r="F5" s="4" t="s">
        <v>314</v>
      </c>
      <c r="G5" s="4"/>
      <c r="H5" s="9" t="s">
        <v>315</v>
      </c>
      <c r="I5" s="10"/>
      <c r="J5" s="10"/>
      <c r="K5" s="10"/>
    </row>
    <row r="6" s="1" customFormat="1" ht="46" customHeight="1" spans="1:11">
      <c r="A6" s="4" t="s">
        <v>316</v>
      </c>
      <c r="B6" s="5" t="s">
        <v>317</v>
      </c>
      <c r="C6" s="6"/>
      <c r="D6" s="6"/>
      <c r="E6" s="6"/>
      <c r="F6" s="4" t="s">
        <v>318</v>
      </c>
      <c r="G6" s="4"/>
      <c r="H6" s="10"/>
      <c r="I6" s="10"/>
      <c r="J6" s="10"/>
      <c r="K6" s="10"/>
    </row>
    <row r="7" s="1" customFormat="1" ht="46" customHeight="1" spans="1:11">
      <c r="A7" s="4" t="s">
        <v>319</v>
      </c>
      <c r="B7" s="11" t="s">
        <v>320</v>
      </c>
      <c r="C7" s="12">
        <v>592</v>
      </c>
      <c r="D7" s="13"/>
      <c r="E7" s="13"/>
      <c r="F7" s="13"/>
      <c r="G7" s="13"/>
      <c r="H7" s="13"/>
      <c r="I7" s="13"/>
      <c r="J7" s="15"/>
      <c r="K7" s="9"/>
    </row>
    <row r="8" s="1" customFormat="1" ht="46" customHeight="1" spans="1:11">
      <c r="A8" s="4" t="s">
        <v>321</v>
      </c>
      <c r="B8" s="14"/>
      <c r="C8" s="14"/>
      <c r="D8" s="14"/>
      <c r="E8" s="14"/>
      <c r="F8" s="14"/>
      <c r="G8" s="14"/>
      <c r="H8" s="14"/>
      <c r="I8" s="14"/>
      <c r="J8" s="14"/>
      <c r="K8" s="14"/>
    </row>
    <row r="9" s="1" customFormat="1" ht="46" customHeight="1" spans="1:11">
      <c r="A9" s="4" t="s">
        <v>293</v>
      </c>
      <c r="B9" s="4" t="s">
        <v>294</v>
      </c>
      <c r="C9" s="4"/>
      <c r="D9" s="4" t="s">
        <v>295</v>
      </c>
      <c r="E9" s="4"/>
      <c r="F9" s="4"/>
      <c r="G9" s="4"/>
      <c r="H9" s="4"/>
      <c r="I9" s="4"/>
      <c r="J9" s="4" t="s">
        <v>322</v>
      </c>
      <c r="K9" s="4"/>
    </row>
    <row r="10" s="1" customFormat="1" ht="46" customHeight="1" spans="1:11">
      <c r="A10" s="5" t="s">
        <v>323</v>
      </c>
      <c r="B10" s="5" t="s">
        <v>324</v>
      </c>
      <c r="C10" s="6"/>
      <c r="D10" s="5" t="s">
        <v>325</v>
      </c>
      <c r="E10" s="6"/>
      <c r="F10" s="6"/>
      <c r="G10" s="6"/>
      <c r="H10" s="6"/>
      <c r="I10" s="6"/>
      <c r="J10" s="16">
        <v>1</v>
      </c>
      <c r="K10" s="6"/>
    </row>
    <row r="11" s="1" customFormat="1" ht="46" customHeight="1" spans="1:11">
      <c r="A11" s="5" t="s">
        <v>297</v>
      </c>
      <c r="B11" s="5" t="s">
        <v>298</v>
      </c>
      <c r="C11" s="6"/>
      <c r="D11" s="5" t="s">
        <v>326</v>
      </c>
      <c r="E11" s="6"/>
      <c r="F11" s="6"/>
      <c r="G11" s="6"/>
      <c r="H11" s="6"/>
      <c r="I11" s="6"/>
      <c r="J11" s="16">
        <v>1</v>
      </c>
      <c r="K11" s="6"/>
    </row>
    <row r="12" s="1" customFormat="1" ht="46" customHeight="1" spans="1:11">
      <c r="A12" s="5" t="s">
        <v>300</v>
      </c>
      <c r="B12" s="5" t="s">
        <v>301</v>
      </c>
      <c r="C12" s="6"/>
      <c r="D12" s="5" t="s">
        <v>327</v>
      </c>
      <c r="E12" s="6"/>
      <c r="F12" s="6"/>
      <c r="G12" s="6"/>
      <c r="H12" s="6"/>
      <c r="I12" s="6"/>
      <c r="J12" s="8" t="s">
        <v>328</v>
      </c>
      <c r="K12" s="6"/>
    </row>
    <row r="13" s="1" customFormat="1" ht="46" customHeight="1" spans="1:11">
      <c r="A13" s="5" t="s">
        <v>303</v>
      </c>
      <c r="B13" s="5" t="s">
        <v>304</v>
      </c>
      <c r="C13" s="6"/>
      <c r="D13" s="5" t="s">
        <v>329</v>
      </c>
      <c r="E13" s="6"/>
      <c r="F13" s="6"/>
      <c r="G13" s="6"/>
      <c r="H13" s="6"/>
      <c r="I13" s="6"/>
      <c r="J13" s="16">
        <v>1</v>
      </c>
      <c r="K13" s="6"/>
    </row>
    <row r="14" s="1" customFormat="1" ht="46" customHeight="1" spans="1:11">
      <c r="A14" s="6"/>
      <c r="B14" s="6"/>
      <c r="C14" s="6"/>
      <c r="D14" s="6"/>
      <c r="E14" s="6"/>
      <c r="F14" s="6"/>
      <c r="G14" s="6"/>
      <c r="H14" s="6"/>
      <c r="I14" s="6"/>
      <c r="J14" s="17"/>
      <c r="K14" s="17"/>
    </row>
  </sheetData>
  <mergeCells count="33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2023-01-31T08:53:00Z</dcterms:created>
  <dcterms:modified xsi:type="dcterms:W3CDTF">2023-04-12T08:43:19Z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8EAEACA65C644AA6A53615E0667F1CD4</vt:lpwstr>
  </property>
</Properties>
</file>