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0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<sst xmlns="http://schemas.openxmlformats.org/spreadsheetml/2006/main" count="369" uniqueCount="277">
  <si>
    <t>单位代码：202004</t>
  </si>
  <si>
    <t>单位名称：宁县博物馆</t>
  </si>
  <si>
    <t>部门预算公开表</t>
  </si>
  <si>
    <t xml:space="preserve">     </t>
  </si>
  <si>
    <t>编制日期：2024年3月13日</t>
  </si>
  <si>
    <t>部门领导：尚海啸</t>
  </si>
  <si>
    <t>财务负责人：李婷</t>
  </si>
  <si>
    <t>制表人：李金花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</si>
  <si>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</si>
  <si>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</si>
  <si>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</si>
  <si>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</si>
  <si>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</si>
  <si>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</si>
  <si>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</si>
  <si>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</si>
  <si>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</si>
  <si>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</si>
  <si>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</si>
  <si>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</si>
  <si>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</si>
  <si>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</si>
  <si>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</si>
  <si>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</si>
  <si>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</si>
  <si>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</si>
  <si>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</si>
  <si>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</si>
  <si>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</si>
  <si>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</si>
  <si>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</si>
  <si>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</si>
  <si>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</si>
  <si>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</si>
  <si>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</si>
  <si>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</si>
  <si>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</si>
  <si>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</si>
  <si>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</si>
  <si>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</si>
  <si>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</si>
  <si>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</si>
  <si>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</si>
  <si>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</si>
  <si>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</si>
  <si>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</si>
  <si>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</si>
  <si>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</si>
  <si>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</si>
  <si>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</si>
  <si>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</si>
  <si>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</si>
  <si>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</si>
  <si>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</si>
  <si>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</si>
  <si>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</si>
  <si>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</si>
  <si>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</si>
  <si>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</si>
  <si>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</si>
  <si>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</si>
  <si>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</si>
  <si>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</si>
  <si>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</si>
  <si>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</si>
  <si>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</si>
  <si>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</si>
  <si>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</si>
  <si>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</si>
  <si>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</si>
  <si>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</si>
  <si>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</si>
  <si>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</si>
  <si>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</si>
  <si>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</si>
  <si>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</si>
  <si>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</si>
  <si>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</si>
  <si>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</si>
  <si>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</si>
  <si>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</si>
  <si>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</si>
  <si>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</si>
  <si>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</si>
  <si>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</si>
  <si>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</si>
  <si>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</si>
  <si>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</si>
  <si>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</si>
  <si>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</si>
  <si>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</si>
  <si>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</si>
  <si>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</si>
  <si>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</si>
  <si>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</si>
  <si>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</si>
  <si>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</si>
  <si>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</si>
  <si>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</si>
  <si>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</si>
  <si>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</si>
  <si>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</si>
  <si>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</si>
  <si>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</si>
  <si>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</si>
  <si>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</si>
  <si>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</si>
  <si>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</si>
  <si>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</si>
  <si>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</si>
  <si>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</si>
  <si>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</si>
  <si>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</si>
  <si>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</si>
  <si>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207-文化旅游体育与传媒支出</t>
  </si>
  <si>
    <t>20702-文物</t>
  </si>
  <si>
    <t>2070204-文物保护</t>
  </si>
  <si>
    <t>2070205-博物馆</t>
  </si>
  <si>
    <t>208-社会保障和就业支出</t>
  </si>
  <si>
    <t>20805-行政事业单位养老支出</t>
  </si>
  <si>
    <t>2080502-事业单位离退休</t>
  </si>
  <si>
    <t>2080505-机关事业单位基本养老保险缴费支出</t>
  </si>
  <si>
    <t>20899-其他社会保障和就业支出</t>
  </si>
  <si>
    <t>12216.21</t>
  </si>
  <si>
    <t>2089999-其他社会保障和就业支出</t>
  </si>
  <si>
    <t>210-卫生健康支出</t>
  </si>
  <si>
    <t>21011-行政事业单位医疗</t>
  </si>
  <si>
    <t>2101102-事业单位医疗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</si>
  <si>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</si>
  <si>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</si>
  <si>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</si>
  <si>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</si>
  <si>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</si>
  <si>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</si>
  <si>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</si>
  <si>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</si>
  <si>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</si>
  <si>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</si>
  <si>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</si>
  <si>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</si>
  <si>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</si>
  <si>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</si>
  <si>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</si>
  <si>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</si>
  <si>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</si>
  <si>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</si>
  <si>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</si>
  <si>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</si>
  <si>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</si>
  <si>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</si>
  <si>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</si>
  <si>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</si>
  <si>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</si>
  <si>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</si>
  <si>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</si>
  <si>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</si>
  <si>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</si>
  <si>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</si>
  <si>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</si>
  <si>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</si>
  <si>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</si>
  <si>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</si>
  <si>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</si>
  <si>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</si>
  <si>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</si>
  <si>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</si>
  <si>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</si>
  <si>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</si>
  <si>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</si>
  <si>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</si>
  <si>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</si>
  <si>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宁县博物馆</t>
  </si>
  <si>
    <t>一般公共预算支出情况表</t>
  </si>
  <si>
    <t>科目编码</t>
  </si>
  <si>
    <t>科目名称</t>
  </si>
  <si>
    <t>207</t>
  </si>
  <si>
    <t>文化旅游体育与传媒支出</t>
  </si>
  <si>
    <t>20702</t>
  </si>
  <si>
    <t>文物</t>
  </si>
  <si>
    <t>2070204</t>
  </si>
  <si>
    <t>文物保护</t>
  </si>
  <si>
    <t>2070205</t>
  </si>
  <si>
    <t>博物馆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</si>
  <si>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</si>
  <si>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</si>
  <si>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</si>
  <si>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</si>
  <si>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</si>
  <si>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</si>
  <si>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</si>
  <si>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</si>
  <si>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98324.52</t>
  </si>
  <si>
    <t>20899</t>
  </si>
  <si>
    <t>其他社会保障和就业支出</t>
  </si>
  <si>
    <t>卫生健康支出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</si>
  <si>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</si>
  <si>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</si>
  <si>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</si>
  <si>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</si>
  <si>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</si>
  <si>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</si>
  <si>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</si>
  <si>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</si>
  <si>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</si>
  <si>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</si>
  <si>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</si>
  <si>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</si>
  <si>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</si>
  <si>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</si>
  <si>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</si>
  <si>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</si>
  <si>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效绩工资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</si>
  <si>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</si>
  <si>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</si>
  <si>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</si>
  <si>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</si>
  <si>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</si>
  <si>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</si>
  <si>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</si>
  <si>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</si>
  <si>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</si>
  <si>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</si>
  <si>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</si>
  <si>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</si>
  <si>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</si>
  <si>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</si>
  <si>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</si>
  <si>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</si>
  <si>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</si>
  <si>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</si>
  <si>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</si>
  <si>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</si>
  <si>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30211</t>
  </si>
  <si>
    <t xml:space="preserve">  差旅费</t>
  </si>
  <si>
    <t>30213</t>
  </si>
  <si>
    <t xml:space="preserve">  维修（护）费</t>
  </si>
  <si>
    <t>30214</t>
  </si>
  <si>
    <t xml:space="preserve">  租赁费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</si>
  <si>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</si>
  <si>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</si>
  <si>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</si>
  <si>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</si>
  <si>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</si>
  <si>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</si>
  <si>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</si>
  <si>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</si>
  <si>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</si>
  <si>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</si>
  <si>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</si>
  <si>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</si>
  <si>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</si>
  <si>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</si>
  <si>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</si>
  <si>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</si>
  <si>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</si>
  <si>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</si>
  <si>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</si>
  <si>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</si>
  <si>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</si>
  <si>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</si>
  <si>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</si>
  <si>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</si>
  <si>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</si>
  <si>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</si>
  <si>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</si>
  <si>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</si>
  <si>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</si>
  <si>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</si>
  <si>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</si>
  <si>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</si>
  <si>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</si>
  <si>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</si>
  <si>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                                                           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</si>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</sst>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  <numFmt numFmtId="179" formatCode="#,##0.00_ ;[Red]\-#,##0.00\ "/>
  </numFmts>
  <fonts count="60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"/>
      <scheme val="minor"/>
    </font>
    <font>
      <u/>
      <sz val="9"/>
      <color indexed="12"/>
      <name val="宋体"/>
      <charset val="134"/>
    </font>
    <font>
      <b/>
      <sz val="10"/>
      <name val="SimSun"/>
      <charset val="134"/>
    </font>
    <font>
      <b/>
      <sz val="10"/>
      <color indexed="8"/>
      <name val="宋体"/>
      <charset val="1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Calibri"/>
      <charset val="134"/>
    </font>
    <font>
      <sz val="19"/>
      <name val="SimSun"/>
      <charset val="134"/>
    </font>
    <font>
      <sz val="10"/>
      <color rgb="FFFF0000"/>
      <name val="宋体"/>
      <charset val="134"/>
    </font>
    <font>
      <sz val="9"/>
      <color indexed="8"/>
      <name val="宋体"/>
      <charset val="1"/>
      <scheme val="minor"/>
    </font>
    <font>
      <sz val="10"/>
      <name val="Hiragino Sans GB"/>
      <charset val="134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4" borderId="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10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50" fillId="6" borderId="10" applyNumberFormat="0" applyAlignment="0" applyProtection="0">
      <alignment vertical="center"/>
    </xf>
    <xf numFmtId="0" fontId="51" fillId="7" borderId="12" applyNumberFormat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10" fillId="0" borderId="0"/>
  </cellStyleXfs>
  <cellXfs count="14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/>
    <xf numFmtId="49" fontId="15" fillId="0" borderId="1" xfId="0" applyNumberFormat="1" applyFont="1" applyFill="1" applyBorder="1" applyAlignment="1" applyProtection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177" fontId="17" fillId="0" borderId="1" xfId="0" applyNumberFormat="1" applyFont="1" applyBorder="1" applyAlignment="1">
      <alignment horizontal="left" vertical="center"/>
    </xf>
    <xf numFmtId="177" fontId="9" fillId="0" borderId="1" xfId="0" applyNumberFormat="1" applyFont="1" applyBorder="1" applyAlignment="1">
      <alignment horizontal="left" vertical="center" wrapText="1"/>
    </xf>
    <xf numFmtId="177" fontId="22" fillId="0" borderId="1" xfId="0" applyNumberFormat="1" applyFont="1" applyFill="1" applyBorder="1" applyAlignment="1" applyProtection="1">
      <alignment horizontal="left" vertical="center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23" fillId="0" borderId="0" xfId="0" applyFont="1" applyFill="1" applyBorder="1" applyAlignment="1" applyProtection="1"/>
    <xf numFmtId="0" fontId="1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 applyProtection="1">
      <alignment vertical="center"/>
    </xf>
    <xf numFmtId="49" fontId="16" fillId="0" borderId="1" xfId="0" applyNumberFormat="1" applyFont="1" applyFill="1" applyBorder="1" applyAlignment="1" applyProtection="1">
      <alignment vertical="center"/>
    </xf>
    <xf numFmtId="177" fontId="21" fillId="0" borderId="1" xfId="0" applyNumberFormat="1" applyFont="1" applyFill="1" applyBorder="1" applyAlignment="1" applyProtection="1">
      <alignment horizontal="left" vertical="center"/>
    </xf>
    <xf numFmtId="49" fontId="16" fillId="0" borderId="4" xfId="0" applyNumberFormat="1" applyFont="1" applyFill="1" applyBorder="1" applyAlignment="1" applyProtection="1">
      <alignment horizontal="left" vertical="center"/>
    </xf>
    <xf numFmtId="49" fontId="25" fillId="0" borderId="1" xfId="0" applyNumberFormat="1" applyFont="1" applyFill="1" applyBorder="1" applyAlignment="1" applyProtection="1">
      <alignment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177" fontId="20" fillId="0" borderId="1" xfId="0" applyNumberFormat="1" applyFont="1" applyBorder="1" applyAlignment="1">
      <alignment horizontal="left" vertical="center"/>
    </xf>
    <xf numFmtId="49" fontId="21" fillId="0" borderId="4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horizontal="left" vertical="center" wrapText="1"/>
    </xf>
    <xf numFmtId="49" fontId="16" fillId="0" borderId="5" xfId="0" applyNumberFormat="1" applyFont="1" applyFill="1" applyBorder="1" applyAlignment="1" applyProtection="1">
      <alignment horizontal="left" vertical="center"/>
    </xf>
    <xf numFmtId="177" fontId="17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horizontal="left" vertical="center" wrapText="1"/>
    </xf>
    <xf numFmtId="177" fontId="19" fillId="3" borderId="1" xfId="0" applyNumberFormat="1" applyFont="1" applyFill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77" fontId="17" fillId="0" borderId="1" xfId="0" applyNumberFormat="1" applyFont="1" applyBorder="1">
      <alignment vertical="center"/>
    </xf>
    <xf numFmtId="0" fontId="17" fillId="0" borderId="1" xfId="0" applyFont="1" applyBorder="1" applyAlignment="1">
      <alignment vertical="center" wrapText="1"/>
    </xf>
    <xf numFmtId="177" fontId="21" fillId="0" borderId="1" xfId="0" applyNumberFormat="1" applyFont="1" applyFill="1" applyBorder="1" applyAlignment="1" applyProtection="1">
      <alignment vertical="center"/>
    </xf>
    <xf numFmtId="177" fontId="22" fillId="0" borderId="1" xfId="0" applyNumberFormat="1" applyFont="1" applyFill="1" applyBorder="1" applyAlignment="1">
      <alignment horizontal="left" vertical="center"/>
    </xf>
    <xf numFmtId="177" fontId="21" fillId="0" borderId="1" xfId="0" applyNumberFormat="1" applyFont="1" applyFill="1" applyBorder="1" applyAlignment="1">
      <alignment horizontal="left" vertical="center"/>
    </xf>
    <xf numFmtId="0" fontId="26" fillId="0" borderId="0" xfId="0" applyFont="1">
      <alignment vertical="center"/>
    </xf>
    <xf numFmtId="0" fontId="19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178" fontId="19" fillId="0" borderId="3" xfId="0" applyNumberFormat="1" applyFont="1" applyBorder="1" applyAlignment="1">
      <alignment horizontal="right" vertical="center" wrapText="1"/>
    </xf>
    <xf numFmtId="178" fontId="27" fillId="0" borderId="3" xfId="0" applyNumberFormat="1" applyFont="1" applyBorder="1" applyAlignment="1">
      <alignment horizontal="right" vertical="center" wrapText="1"/>
    </xf>
    <xf numFmtId="178" fontId="9" fillId="0" borderId="3" xfId="0" applyNumberFormat="1" applyFont="1" applyBorder="1" applyAlignment="1">
      <alignment horizontal="right" vertical="center" wrapText="1"/>
    </xf>
    <xf numFmtId="178" fontId="19" fillId="0" borderId="3" xfId="0" applyNumberFormat="1" applyFont="1" applyBorder="1" applyAlignment="1">
      <alignment vertical="center" wrapText="1"/>
    </xf>
    <xf numFmtId="0" fontId="28" fillId="0" borderId="0" xfId="0" applyFont="1">
      <alignment vertical="center"/>
    </xf>
    <xf numFmtId="0" fontId="19" fillId="0" borderId="2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right" vertical="center" wrapText="1"/>
    </xf>
    <xf numFmtId="49" fontId="29" fillId="0" borderId="1" xfId="0" applyNumberFormat="1" applyFont="1" applyFill="1" applyBorder="1" applyAlignment="1" applyProtection="1">
      <alignment horizontal="left" vertical="center"/>
    </xf>
    <xf numFmtId="177" fontId="15" fillId="0" borderId="1" xfId="0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177" fontId="16" fillId="0" borderId="1" xfId="0" applyNumberFormat="1" applyFont="1" applyFill="1" applyBorder="1" applyAlignment="1" applyProtection="1">
      <alignment horizontal="left" vertical="center"/>
    </xf>
    <xf numFmtId="49" fontId="9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ont="1" applyBorder="1">
      <alignment vertical="center"/>
    </xf>
    <xf numFmtId="0" fontId="26" fillId="0" borderId="1" xfId="0" applyFont="1" applyBorder="1" applyAlignment="1">
      <alignment horizontal="left" vertical="center"/>
    </xf>
    <xf numFmtId="49" fontId="17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0" fontId="14" fillId="0" borderId="0" xfId="0" applyFont="1" applyFill="1" applyBorder="1" applyAlignment="1" applyProtection="1">
      <alignment vertical="center"/>
    </xf>
    <xf numFmtId="0" fontId="29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9" fontId="29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79" fontId="30" fillId="0" borderId="1" xfId="0" applyNumberFormat="1" applyFont="1" applyFill="1" applyBorder="1" applyAlignment="1">
      <alignment horizontal="right" vertical="center"/>
    </xf>
    <xf numFmtId="0" fontId="29" fillId="0" borderId="1" xfId="49" applyFont="1" applyFill="1" applyBorder="1" applyAlignment="1" applyProtection="1">
      <alignment vertical="center"/>
    </xf>
    <xf numFmtId="179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Border="1" applyAlignment="1" applyProtection="1">
      <alignment vertical="center"/>
    </xf>
    <xf numFmtId="0" fontId="29" fillId="0" borderId="1" xfId="49" applyFont="1" applyFill="1" applyBorder="1" applyAlignment="1" applyProtection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3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27" fillId="0" borderId="3" xfId="0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4" fontId="34" fillId="0" borderId="3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4" workbookViewId="0">
      <selection activeCell="G9" sqref="G9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37" t="s">
        <v>0</v>
      </c>
      <c r="C3" s="137"/>
      <c r="D3" s="137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37" t="s">
        <v>1</v>
      </c>
      <c r="C4" s="137"/>
      <c r="D4" s="137"/>
      <c r="E4" s="137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38" t="s">
        <v>2</v>
      </c>
      <c r="C6" s="138"/>
      <c r="D6" s="138"/>
      <c r="E6" s="138"/>
      <c r="F6" s="138"/>
      <c r="G6" s="138"/>
      <c r="H6" s="138"/>
      <c r="I6" s="138"/>
      <c r="J6" s="138"/>
      <c r="K6" s="138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3</v>
      </c>
      <c r="C10" s="12"/>
      <c r="F10" s="139" t="s">
        <v>4</v>
      </c>
      <c r="G10" s="139"/>
      <c r="H10" s="139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39" t="s">
        <v>5</v>
      </c>
      <c r="C12" s="139"/>
      <c r="D12" s="12"/>
      <c r="E12" s="139" t="s">
        <v>6</v>
      </c>
      <c r="F12" s="139"/>
      <c r="G12" s="12"/>
      <c r="H12" s="139" t="s">
        <v>7</v>
      </c>
      <c r="I12" s="139"/>
      <c r="J12" s="12"/>
      <c r="K12" s="12"/>
    </row>
    <row r="13" ht="14.3" customHeight="1" spans="1:11">
      <c r="A13" s="10"/>
      <c r="B13" s="10"/>
      <c r="C13" s="10" t="s">
        <v>8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7">
    <mergeCell ref="B3:D3"/>
    <mergeCell ref="B4:E4"/>
    <mergeCell ref="B6:K6"/>
    <mergeCell ref="F10:H10"/>
    <mergeCell ref="B12:C12"/>
    <mergeCell ref="E12:F12"/>
    <mergeCell ref="H12:I12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"/>
    </sheetView>
  </sheetViews>
  <sheetFormatPr defaultColWidth="10" defaultRowHeight="13.5" outlineLevelCol="7"/>
  <cols>
    <col min="1" max="1" width="50.8083333333333" customWidth="1"/>
    <col min="2" max="8" width="11.6333333333333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50" t="s">
        <v>250</v>
      </c>
      <c r="B2" s="50"/>
      <c r="C2" s="50"/>
      <c r="D2" s="50"/>
      <c r="E2" s="50"/>
      <c r="F2" s="50"/>
      <c r="G2" s="50"/>
      <c r="H2" s="50"/>
    </row>
    <row r="3" ht="22.75" customHeight="1" spans="1:8">
      <c r="A3" s="10"/>
      <c r="B3" s="10"/>
      <c r="C3" s="10"/>
      <c r="D3" s="10"/>
      <c r="E3" s="10"/>
      <c r="F3" s="10"/>
      <c r="G3" s="10"/>
      <c r="H3" s="51" t="s">
        <v>32</v>
      </c>
    </row>
    <row r="4" ht="22.75" customHeight="1" spans="1:8">
      <c r="A4" s="52" t="s">
        <v>167</v>
      </c>
      <c r="B4" s="52" t="s">
        <v>251</v>
      </c>
      <c r="C4" s="52"/>
      <c r="D4" s="52"/>
      <c r="E4" s="52"/>
      <c r="F4" s="52"/>
      <c r="G4" s="52" t="s">
        <v>252</v>
      </c>
      <c r="H4" s="52" t="s">
        <v>253</v>
      </c>
    </row>
    <row r="5" ht="22.75" customHeight="1" spans="1:8">
      <c r="A5" s="52"/>
      <c r="B5" s="52" t="s">
        <v>113</v>
      </c>
      <c r="C5" s="52" t="s">
        <v>254</v>
      </c>
      <c r="D5" s="52" t="s">
        <v>255</v>
      </c>
      <c r="E5" s="52" t="s">
        <v>256</v>
      </c>
      <c r="F5" s="52"/>
      <c r="G5" s="52"/>
      <c r="H5" s="52"/>
    </row>
    <row r="6" ht="22.75" customHeight="1" spans="1:8">
      <c r="A6" s="52"/>
      <c r="B6" s="52"/>
      <c r="C6" s="52"/>
      <c r="D6" s="52"/>
      <c r="E6" s="52" t="s">
        <v>257</v>
      </c>
      <c r="F6" s="52" t="s">
        <v>258</v>
      </c>
      <c r="G6" s="52"/>
      <c r="H6" s="52"/>
    </row>
    <row r="7" ht="22.75" customHeight="1" spans="1:8">
      <c r="A7" s="53" t="s">
        <v>113</v>
      </c>
      <c r="B7" s="54"/>
      <c r="C7" s="54"/>
      <c r="D7" s="54"/>
      <c r="E7" s="54"/>
      <c r="F7" s="54"/>
      <c r="G7" s="54"/>
      <c r="H7" s="54"/>
    </row>
    <row r="8" ht="22.75" customHeight="1" spans="1:8">
      <c r="A8" s="53" t="s">
        <v>171</v>
      </c>
      <c r="B8" s="54"/>
      <c r="C8" s="54"/>
      <c r="D8" s="54"/>
      <c r="E8" s="54"/>
      <c r="F8" s="54"/>
      <c r="G8" s="54"/>
      <c r="H8" s="54"/>
    </row>
    <row r="9" ht="22.75" customHeight="1" spans="1:8">
      <c r="A9" s="55"/>
      <c r="B9" s="56"/>
      <c r="C9" s="56"/>
      <c r="D9" s="56"/>
      <c r="E9" s="56"/>
      <c r="F9" s="56"/>
      <c r="G9" s="56"/>
      <c r="H9" s="5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0" workbookViewId="0">
      <selection activeCell="H10" sqref="H$1:H$1048576"/>
    </sheetView>
  </sheetViews>
  <sheetFormatPr defaultColWidth="10" defaultRowHeight="15"/>
  <cols>
    <col min="1" max="1" width="9.76666666666667" customWidth="1"/>
    <col min="2" max="2" width="12" style="19" customWidth="1"/>
    <col min="3" max="3" width="29.625" style="19" customWidth="1"/>
    <col min="4" max="4" width="9.76666666666667" customWidth="1"/>
    <col min="5" max="5" width="12" customWidth="1"/>
    <col min="6" max="6" width="12.5" customWidth="1"/>
    <col min="7" max="9" width="9.76666666666667" customWidth="1"/>
  </cols>
  <sheetData>
    <row r="1" ht="14.3" customHeight="1" spans="1:9">
      <c r="A1" s="10"/>
      <c r="B1" s="28"/>
      <c r="C1" s="29"/>
      <c r="D1" s="10"/>
      <c r="E1" s="10"/>
      <c r="F1" s="10"/>
      <c r="G1" s="10"/>
      <c r="H1" s="10"/>
      <c r="I1" s="10"/>
    </row>
    <row r="2" ht="39.85" customHeight="1" spans="1:9">
      <c r="A2" s="11" t="s">
        <v>259</v>
      </c>
      <c r="B2" s="21"/>
      <c r="C2" s="21"/>
      <c r="D2" s="11"/>
      <c r="E2" s="11"/>
      <c r="F2" s="11"/>
      <c r="G2" s="10"/>
      <c r="H2" s="10"/>
      <c r="I2" s="10"/>
    </row>
    <row r="3" ht="22.75" customHeight="1" spans="1:9">
      <c r="A3" s="12"/>
      <c r="D3" s="12"/>
      <c r="E3" s="12"/>
      <c r="F3" s="12" t="s">
        <v>32</v>
      </c>
      <c r="G3" s="10"/>
      <c r="H3" s="10"/>
      <c r="I3" s="10"/>
    </row>
    <row r="4" s="27" customFormat="1" ht="30" customHeight="1" spans="1:9">
      <c r="A4" s="15" t="s">
        <v>260</v>
      </c>
      <c r="B4" s="24" t="s">
        <v>261</v>
      </c>
      <c r="C4" s="23" t="s">
        <v>262</v>
      </c>
      <c r="D4" s="15" t="s">
        <v>113</v>
      </c>
      <c r="E4" s="15" t="s">
        <v>110</v>
      </c>
      <c r="F4" s="15" t="s">
        <v>111</v>
      </c>
      <c r="G4" s="12"/>
      <c r="H4" s="12"/>
      <c r="I4" s="12"/>
    </row>
    <row r="5" s="27" customFormat="1" ht="30" customHeight="1" spans="1:9">
      <c r="A5" s="15"/>
      <c r="B5" s="30"/>
      <c r="C5" s="31" t="s">
        <v>113</v>
      </c>
      <c r="D5" s="32">
        <f>E5</f>
        <v>122284.63</v>
      </c>
      <c r="E5" s="33">
        <f>E6</f>
        <v>122284.63</v>
      </c>
      <c r="F5" s="34"/>
      <c r="G5" s="12"/>
      <c r="H5" s="12"/>
      <c r="I5" s="12"/>
    </row>
    <row r="6" s="27" customFormat="1" ht="30" customHeight="1" spans="1:6">
      <c r="A6" s="35"/>
      <c r="B6" s="36" t="s">
        <v>218</v>
      </c>
      <c r="C6" s="36" t="s">
        <v>219</v>
      </c>
      <c r="D6" s="37">
        <f>D7+D8+D9+D10+D11+D12+D13+D14+D15+D16+D17+D18</f>
        <v>122284.63</v>
      </c>
      <c r="E6" s="38">
        <f>E7+E8+E9+E10+E11+E12+E13+E14+E15+E16+E17+E18</f>
        <v>122284.63</v>
      </c>
      <c r="F6" s="39"/>
    </row>
    <row r="7" s="27" customFormat="1" ht="30" customHeight="1" spans="1:6">
      <c r="A7" s="35">
        <v>1</v>
      </c>
      <c r="B7" s="40" t="s">
        <v>220</v>
      </c>
      <c r="C7" s="41" t="s">
        <v>221</v>
      </c>
      <c r="D7" s="42">
        <v>20000</v>
      </c>
      <c r="E7" s="42">
        <v>20000</v>
      </c>
      <c r="F7" s="39"/>
    </row>
    <row r="8" s="27" customFormat="1" ht="30" customHeight="1" spans="1:6">
      <c r="A8" s="35">
        <v>2</v>
      </c>
      <c r="B8" s="40" t="s">
        <v>222</v>
      </c>
      <c r="C8" s="41" t="s">
        <v>223</v>
      </c>
      <c r="D8" s="42">
        <v>8000</v>
      </c>
      <c r="E8" s="42">
        <v>8000</v>
      </c>
      <c r="F8" s="39"/>
    </row>
    <row r="9" s="27" customFormat="1" ht="30" customHeight="1" spans="1:6">
      <c r="A9" s="35">
        <v>3</v>
      </c>
      <c r="B9" s="40" t="s">
        <v>224</v>
      </c>
      <c r="C9" s="41" t="s">
        <v>225</v>
      </c>
      <c r="D9" s="42">
        <v>2000</v>
      </c>
      <c r="E9" s="42">
        <v>2000</v>
      </c>
      <c r="F9" s="39"/>
    </row>
    <row r="10" s="27" customFormat="1" ht="30" customHeight="1" spans="1:6">
      <c r="A10" s="35">
        <v>4</v>
      </c>
      <c r="B10" s="40" t="s">
        <v>226</v>
      </c>
      <c r="C10" s="41" t="s">
        <v>227</v>
      </c>
      <c r="D10" s="42">
        <v>18000</v>
      </c>
      <c r="E10" s="42">
        <v>18000</v>
      </c>
      <c r="F10" s="39"/>
    </row>
    <row r="11" s="27" customFormat="1" ht="30" customHeight="1" spans="1:6">
      <c r="A11" s="35">
        <v>5</v>
      </c>
      <c r="B11" s="40" t="s">
        <v>228</v>
      </c>
      <c r="C11" s="41" t="s">
        <v>229</v>
      </c>
      <c r="D11" s="42">
        <v>2000</v>
      </c>
      <c r="E11" s="42">
        <v>2000</v>
      </c>
      <c r="F11" s="39"/>
    </row>
    <row r="12" s="27" customFormat="1" ht="30" customHeight="1" spans="1:6">
      <c r="A12" s="35">
        <v>6</v>
      </c>
      <c r="B12" s="40" t="s">
        <v>230</v>
      </c>
      <c r="C12" s="41" t="s">
        <v>231</v>
      </c>
      <c r="D12" s="43"/>
      <c r="E12" s="43"/>
      <c r="F12" s="39"/>
    </row>
    <row r="13" s="27" customFormat="1" ht="30" customHeight="1" spans="1:6">
      <c r="A13" s="35">
        <v>7</v>
      </c>
      <c r="B13" s="40" t="s">
        <v>232</v>
      </c>
      <c r="C13" s="41" t="s">
        <v>233</v>
      </c>
      <c r="D13" s="42">
        <v>10000</v>
      </c>
      <c r="E13" s="42">
        <v>10000</v>
      </c>
      <c r="F13" s="39"/>
    </row>
    <row r="14" s="27" customFormat="1" ht="30" customHeight="1" spans="1:6">
      <c r="A14" s="35">
        <v>8</v>
      </c>
      <c r="B14" s="40" t="s">
        <v>234</v>
      </c>
      <c r="C14" s="41" t="s">
        <v>235</v>
      </c>
      <c r="D14" s="42">
        <v>5000</v>
      </c>
      <c r="E14" s="42">
        <v>5000</v>
      </c>
      <c r="F14" s="39"/>
    </row>
    <row r="15" s="27" customFormat="1" ht="30" customHeight="1" spans="1:6">
      <c r="A15" s="35">
        <v>9</v>
      </c>
      <c r="B15" s="40" t="s">
        <v>236</v>
      </c>
      <c r="C15" s="41" t="s">
        <v>237</v>
      </c>
      <c r="D15" s="42"/>
      <c r="E15" s="42"/>
      <c r="F15" s="39"/>
    </row>
    <row r="16" s="27" customFormat="1" ht="30" customHeight="1" spans="1:6">
      <c r="A16" s="35">
        <v>10</v>
      </c>
      <c r="B16" s="40" t="s">
        <v>238</v>
      </c>
      <c r="C16" s="41" t="s">
        <v>239</v>
      </c>
      <c r="D16" s="42">
        <v>15000</v>
      </c>
      <c r="E16" s="42">
        <v>15000</v>
      </c>
      <c r="F16" s="39"/>
    </row>
    <row r="17" s="27" customFormat="1" ht="30" customHeight="1" spans="1:6">
      <c r="A17" s="35">
        <v>11</v>
      </c>
      <c r="B17" s="40" t="s">
        <v>240</v>
      </c>
      <c r="C17" s="41" t="s">
        <v>241</v>
      </c>
      <c r="D17" s="44">
        <v>22211.28</v>
      </c>
      <c r="E17" s="44">
        <v>22211.28</v>
      </c>
      <c r="F17" s="39"/>
    </row>
    <row r="18" s="27" customFormat="1" ht="30" customHeight="1" spans="1:6">
      <c r="A18" s="35">
        <v>12</v>
      </c>
      <c r="B18" s="40" t="s">
        <v>242</v>
      </c>
      <c r="C18" s="41" t="s">
        <v>243</v>
      </c>
      <c r="D18" s="44">
        <v>20073.35</v>
      </c>
      <c r="E18" s="44">
        <v>20073.35</v>
      </c>
      <c r="F18" s="39"/>
    </row>
    <row r="19" s="27" customFormat="1" ht="30" customHeight="1" spans="1:6">
      <c r="A19" s="39"/>
      <c r="B19" s="45"/>
      <c r="C19" s="25"/>
      <c r="D19" s="46"/>
      <c r="E19" s="46"/>
      <c r="F19" s="39"/>
    </row>
    <row r="20" s="27" customFormat="1" ht="30" customHeight="1" spans="2:5">
      <c r="B20" s="47"/>
      <c r="C20" s="47"/>
      <c r="D20" s="48"/>
      <c r="E20" s="48"/>
    </row>
    <row r="21" spans="4:5">
      <c r="D21" s="49"/>
      <c r="E21" s="49"/>
    </row>
    <row r="22" spans="4:5">
      <c r="D22" s="49"/>
      <c r="E22" s="49"/>
    </row>
    <row r="23" spans="4:5">
      <c r="D23" s="49"/>
      <c r="E23" s="49"/>
    </row>
    <row r="24" spans="4:5">
      <c r="D24" s="49"/>
      <c r="E24" s="49"/>
    </row>
    <row r="25" ht="13.5" spans="2:3">
      <c r="B25" s="18"/>
      <c r="C25" s="18"/>
    </row>
    <row r="26" ht="13.5" spans="2:3">
      <c r="B26" s="18"/>
      <c r="C26" s="18"/>
    </row>
    <row r="27" ht="13.5" spans="2:3">
      <c r="B27" s="18"/>
      <c r="C27" s="18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A4" sqref="A4:B4"/>
    </sheetView>
  </sheetViews>
  <sheetFormatPr defaultColWidth="7.875" defaultRowHeight="12.75" customHeight="1"/>
  <cols>
    <col min="1" max="1" width="17" style="19" customWidth="1"/>
    <col min="2" max="2" width="41.375" style="19" customWidth="1"/>
    <col min="3" max="3" width="29.375" style="19" customWidth="1"/>
    <col min="4" max="4" width="2.5" style="19" customWidth="1"/>
    <col min="5" max="16" width="8" style="19"/>
    <col min="17" max="16384" width="7.875" style="18"/>
  </cols>
  <sheetData>
    <row r="1" ht="15" customHeight="1" spans="1:16">
      <c r="A1" s="20"/>
      <c r="B1" s="20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ht="32.25" customHeight="1" spans="1:16">
      <c r="A2" s="21" t="s">
        <v>263</v>
      </c>
      <c r="B2" s="21"/>
      <c r="C2" s="2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5" customHeight="1" spans="1:16">
      <c r="A3" s="18"/>
      <c r="B3" s="18"/>
      <c r="C3" s="22" t="s">
        <v>32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ht="25.5" customHeight="1" spans="1:16">
      <c r="A4" s="23" t="s">
        <v>264</v>
      </c>
      <c r="B4" s="23"/>
      <c r="C4" s="24" t="s">
        <v>36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ht="25.5" customHeight="1" spans="1:16">
      <c r="A5" s="23" t="s">
        <v>265</v>
      </c>
      <c r="B5" s="23" t="s">
        <v>266</v>
      </c>
      <c r="C5" s="24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="18" customFormat="1" ht="25.5" customHeight="1" spans="1:3">
      <c r="A6" s="23" t="s">
        <v>113</v>
      </c>
      <c r="B6" s="23"/>
      <c r="C6" s="24"/>
    </row>
    <row r="7" s="18" customFormat="1" ht="26.25" customHeight="1" spans="1:4">
      <c r="A7" s="25"/>
      <c r="B7" s="25"/>
      <c r="C7" s="26">
        <v>0</v>
      </c>
      <c r="D7" s="19"/>
    </row>
    <row r="8" ht="26.25" customHeight="1" spans="1:16">
      <c r="A8" s="25"/>
      <c r="B8" s="25"/>
      <c r="C8" s="26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ht="26.25" customHeight="1" spans="1:16">
      <c r="A9" s="25"/>
      <c r="B9" s="25"/>
      <c r="C9" s="26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ht="26.25" customHeight="1" spans="1:3">
      <c r="A10" s="25"/>
      <c r="B10" s="25"/>
      <c r="C10" s="26"/>
    </row>
    <row r="11" ht="26.25" customHeight="1" spans="1:3">
      <c r="A11" s="25"/>
      <c r="B11" s="25"/>
      <c r="C11" s="26"/>
    </row>
    <row r="12" ht="26.25" customHeight="1" spans="1:3">
      <c r="A12" s="25"/>
      <c r="B12" s="25"/>
      <c r="C12" s="2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6" sqref="C6"/>
    </sheetView>
  </sheetViews>
  <sheetFormatPr defaultColWidth="10" defaultRowHeight="13.5" outlineLevelCol="4"/>
  <cols>
    <col min="1" max="1" width="11.1833333333333" customWidth="1"/>
    <col min="2" max="2" width="11.275" customWidth="1"/>
    <col min="3" max="3" width="20.3666666666667" customWidth="1"/>
    <col min="4" max="4" width="20.6333333333333" customWidth="1"/>
    <col min="5" max="5" width="23.1833333333333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267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32</v>
      </c>
    </row>
    <row r="4" ht="29" customHeight="1" spans="1:5">
      <c r="A4" s="14" t="s">
        <v>167</v>
      </c>
      <c r="B4" s="14" t="s">
        <v>113</v>
      </c>
      <c r="C4" s="14" t="s">
        <v>268</v>
      </c>
      <c r="D4" s="14" t="s">
        <v>269</v>
      </c>
      <c r="E4" s="14" t="s">
        <v>270</v>
      </c>
    </row>
    <row r="5" ht="29" customHeight="1" spans="1:5">
      <c r="A5" s="15" t="s">
        <v>171</v>
      </c>
      <c r="B5" s="16"/>
      <c r="C5" s="16"/>
      <c r="D5" s="16"/>
      <c r="E5" s="16"/>
    </row>
    <row r="6" ht="29" customHeight="1" spans="1:5">
      <c r="A6" s="17"/>
      <c r="B6" s="17"/>
      <c r="C6" s="17"/>
      <c r="D6" s="17"/>
      <c r="E6" s="17"/>
    </row>
    <row r="7" ht="29" customHeight="1" spans="1:5">
      <c r="A7" s="17"/>
      <c r="B7" s="17"/>
      <c r="C7" s="17"/>
      <c r="D7" s="17"/>
      <c r="E7" s="17"/>
    </row>
    <row r="8" ht="29" customHeight="1" spans="1:5">
      <c r="A8" s="17"/>
      <c r="B8" s="17"/>
      <c r="C8" s="17"/>
      <c r="D8" s="17"/>
      <c r="E8" s="17"/>
    </row>
    <row r="9" ht="29" customHeight="1" spans="1:5">
      <c r="A9" s="17"/>
      <c r="B9" s="17"/>
      <c r="C9" s="17"/>
      <c r="D9" s="17"/>
      <c r="E9" s="17"/>
    </row>
    <row r="10" ht="29" customHeight="1" spans="1:5">
      <c r="A10" s="17"/>
      <c r="B10" s="17"/>
      <c r="C10" s="17"/>
      <c r="D10" s="17"/>
      <c r="E10" s="17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9" sqref="B9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32" customHeight="1" spans="1:2">
      <c r="A1" s="1" t="s">
        <v>271</v>
      </c>
      <c r="B1" s="1"/>
    </row>
    <row r="2" ht="18" customHeight="1" spans="1:2">
      <c r="A2" s="2" t="s">
        <v>272</v>
      </c>
      <c r="B2" s="2"/>
    </row>
    <row r="3" ht="15" customHeight="1" spans="1:2">
      <c r="A3" s="3" t="s">
        <v>35</v>
      </c>
      <c r="B3" s="4" t="s">
        <v>36</v>
      </c>
    </row>
    <row r="4" spans="1:2">
      <c r="A4" s="3"/>
      <c r="B4" s="4"/>
    </row>
    <row r="5" ht="24" customHeight="1" spans="1:2">
      <c r="A5" s="5" t="s">
        <v>273</v>
      </c>
      <c r="B5" s="4">
        <v>1</v>
      </c>
    </row>
    <row r="6" ht="24" customHeight="1" spans="1:2">
      <c r="A6" s="6" t="s">
        <v>274</v>
      </c>
      <c r="B6" s="7"/>
    </row>
    <row r="7" ht="24" customHeight="1" spans="1:2">
      <c r="A7" s="8" t="s">
        <v>275</v>
      </c>
      <c r="B7" s="7"/>
    </row>
    <row r="8" ht="24" customHeight="1" spans="1:2">
      <c r="A8" s="8"/>
      <c r="B8" s="7"/>
    </row>
    <row r="9" ht="24" customHeight="1" spans="1:2">
      <c r="A9" s="8"/>
      <c r="B9" s="7"/>
    </row>
    <row r="10" ht="24" customHeight="1" spans="1:2">
      <c r="A10" s="8"/>
      <c r="B10" s="7"/>
    </row>
    <row r="11" ht="24" customHeight="1" spans="1:2">
      <c r="A11" s="8"/>
      <c r="B11" s="7"/>
    </row>
    <row r="12" ht="24" customHeight="1" spans="1:2">
      <c r="A12" s="8"/>
      <c r="B12" s="7"/>
    </row>
    <row r="13" ht="24" customHeight="1" spans="1:2">
      <c r="A13" s="8"/>
      <c r="B13" s="7"/>
    </row>
    <row r="14" ht="24" customHeight="1" spans="1:2">
      <c r="A14" s="8"/>
      <c r="B14" s="7"/>
    </row>
    <row r="15" ht="24" customHeight="1" spans="1:2">
      <c r="A15" s="8"/>
      <c r="B15" s="7"/>
    </row>
    <row r="16" spans="1:1">
      <c r="A16" s="9" t="s">
        <v>276</v>
      </c>
    </row>
  </sheetData>
  <mergeCells count="4">
    <mergeCell ref="A1:B1"/>
    <mergeCell ref="A2:B2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80" zoomScaleNormal="80" topLeftCell="A4" workbookViewId="0">
      <selection activeCell="B8" sqref="B8"/>
    </sheetView>
  </sheetViews>
  <sheetFormatPr defaultColWidth="10" defaultRowHeight="13.5" outlineLevelCol="2"/>
  <cols>
    <col min="1" max="1" width="5.01666666666667" customWidth="1"/>
    <col min="2" max="2" width="70.7916666666667" customWidth="1"/>
    <col min="3" max="4" width="56.3666666666667" customWidth="1"/>
  </cols>
  <sheetData>
    <row r="1" ht="35.4" customHeight="1" spans="1:2">
      <c r="A1" s="10"/>
      <c r="B1" s="10"/>
    </row>
    <row r="2" ht="39.15" customHeight="1" spans="1:3">
      <c r="A2" s="10"/>
      <c r="B2" s="132" t="s">
        <v>9</v>
      </c>
      <c r="C2" s="132"/>
    </row>
    <row r="3" ht="29.35" customHeight="1" spans="1:3">
      <c r="A3" s="133"/>
      <c r="B3" s="134" t="s">
        <v>10</v>
      </c>
      <c r="C3" s="134" t="s">
        <v>11</v>
      </c>
    </row>
    <row r="4" ht="28.45" customHeight="1" spans="1:3">
      <c r="A4" s="135"/>
      <c r="B4" s="136" t="s">
        <v>12</v>
      </c>
      <c r="C4" s="32" t="s">
        <v>13</v>
      </c>
    </row>
    <row r="5" ht="28.45" customHeight="1" spans="1:3">
      <c r="A5" s="135"/>
      <c r="B5" s="136" t="s">
        <v>14</v>
      </c>
      <c r="C5" s="32" t="s">
        <v>15</v>
      </c>
    </row>
    <row r="6" ht="28.45" customHeight="1" spans="1:3">
      <c r="A6" s="135"/>
      <c r="B6" s="136" t="s">
        <v>16</v>
      </c>
      <c r="C6" s="32" t="s">
        <v>17</v>
      </c>
    </row>
    <row r="7" ht="28.45" customHeight="1" spans="1:3">
      <c r="A7" s="135"/>
      <c r="B7" s="136" t="s">
        <v>18</v>
      </c>
      <c r="C7" s="32"/>
    </row>
    <row r="8" ht="28.45" customHeight="1" spans="1:3">
      <c r="A8" s="135"/>
      <c r="B8" s="136" t="s">
        <v>19</v>
      </c>
      <c r="C8" s="32" t="s">
        <v>20</v>
      </c>
    </row>
    <row r="9" ht="28.45" customHeight="1" spans="1:3">
      <c r="A9" s="135"/>
      <c r="B9" s="136" t="s">
        <v>21</v>
      </c>
      <c r="C9" s="32" t="s">
        <v>22</v>
      </c>
    </row>
    <row r="10" ht="28.45" customHeight="1" spans="1:3">
      <c r="A10" s="135"/>
      <c r="B10" s="136" t="s">
        <v>23</v>
      </c>
      <c r="C10" s="32" t="s">
        <v>24</v>
      </c>
    </row>
    <row r="11" ht="28.45" customHeight="1" spans="1:3">
      <c r="A11" s="135"/>
      <c r="B11" s="136" t="s">
        <v>25</v>
      </c>
      <c r="C11" s="32" t="s">
        <v>26</v>
      </c>
    </row>
    <row r="12" ht="28.45" customHeight="1" spans="1:3">
      <c r="A12" s="135"/>
      <c r="B12" s="136" t="s">
        <v>27</v>
      </c>
      <c r="C12" s="32"/>
    </row>
    <row r="13" ht="28.45" customHeight="1" spans="1:3">
      <c r="A13" s="10"/>
      <c r="B13" s="136" t="s">
        <v>28</v>
      </c>
      <c r="C13" s="32"/>
    </row>
    <row r="14" ht="28.45" customHeight="1" spans="1:3">
      <c r="A14" s="10"/>
      <c r="B14" s="136" t="s">
        <v>29</v>
      </c>
      <c r="C14" s="32" t="s">
        <v>13</v>
      </c>
    </row>
    <row r="15" ht="36" customHeight="1" spans="2:3">
      <c r="B15" s="136" t="s">
        <v>30</v>
      </c>
      <c r="C15" s="17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8" sqref="A8"/>
    </sheetView>
  </sheetViews>
  <sheetFormatPr defaultColWidth="10" defaultRowHeight="13.5" outlineLevelCol="3"/>
  <cols>
    <col min="1" max="1" width="41.9333333333333" customWidth="1"/>
    <col min="2" max="2" width="22.725" customWidth="1"/>
    <col min="3" max="3" width="45.9083333333333" customWidth="1"/>
    <col min="4" max="4" width="20.1833333333333" customWidth="1"/>
    <col min="5" max="5" width="11.725"/>
  </cols>
  <sheetData>
    <row r="1" ht="1" customHeight="1" spans="1:4">
      <c r="A1" s="10"/>
      <c r="B1" s="10"/>
      <c r="C1" s="10"/>
      <c r="D1" s="10"/>
    </row>
    <row r="2" ht="18" customHeight="1" spans="1:4">
      <c r="A2" s="123" t="s">
        <v>31</v>
      </c>
      <c r="B2" s="123"/>
      <c r="C2" s="123"/>
      <c r="D2" s="123"/>
    </row>
    <row r="3" s="122" customFormat="1" ht="11" customHeight="1" spans="1:4">
      <c r="A3" s="124"/>
      <c r="B3" s="124"/>
      <c r="C3" s="124"/>
      <c r="D3" s="125" t="s">
        <v>32</v>
      </c>
    </row>
    <row r="4" s="88" customFormat="1" ht="11" customHeight="1" spans="1:4">
      <c r="A4" s="126" t="s">
        <v>33</v>
      </c>
      <c r="B4" s="126"/>
      <c r="C4" s="126" t="s">
        <v>34</v>
      </c>
      <c r="D4" s="126"/>
    </row>
    <row r="5" s="88" customFormat="1" ht="11" customHeight="1" spans="1:4">
      <c r="A5" s="126" t="s">
        <v>35</v>
      </c>
      <c r="B5" s="126" t="s">
        <v>36</v>
      </c>
      <c r="C5" s="126" t="s">
        <v>35</v>
      </c>
      <c r="D5" s="126" t="s">
        <v>36</v>
      </c>
    </row>
    <row r="6" ht="14" customHeight="1" spans="1:4">
      <c r="A6" s="127" t="s">
        <v>37</v>
      </c>
      <c r="B6" s="97">
        <v>4137637.04</v>
      </c>
      <c r="C6" s="127" t="s">
        <v>38</v>
      </c>
      <c r="D6" s="97"/>
    </row>
    <row r="7" ht="14" customHeight="1" spans="1:4">
      <c r="A7" s="127" t="s">
        <v>39</v>
      </c>
      <c r="B7" s="97"/>
      <c r="C7" s="127" t="s">
        <v>40</v>
      </c>
      <c r="D7" s="128"/>
    </row>
    <row r="8" ht="14" customHeight="1" spans="1:4">
      <c r="A8" s="127" t="s">
        <v>41</v>
      </c>
      <c r="B8" s="97"/>
      <c r="C8" s="127" t="s">
        <v>42</v>
      </c>
      <c r="D8" s="128"/>
    </row>
    <row r="9" ht="14" customHeight="1" spans="1:4">
      <c r="A9" s="127" t="s">
        <v>43</v>
      </c>
      <c r="B9" s="97"/>
      <c r="C9" s="127" t="s">
        <v>44</v>
      </c>
      <c r="D9" s="128"/>
    </row>
    <row r="10" ht="14" customHeight="1" spans="1:4">
      <c r="A10" s="127" t="s">
        <v>45</v>
      </c>
      <c r="B10" s="97"/>
      <c r="C10" s="127" t="s">
        <v>46</v>
      </c>
      <c r="D10" s="128"/>
    </row>
    <row r="11" ht="14" customHeight="1" spans="1:4">
      <c r="A11" s="127" t="s">
        <v>47</v>
      </c>
      <c r="B11" s="97"/>
      <c r="C11" s="127" t="s">
        <v>48</v>
      </c>
      <c r="D11" s="128"/>
    </row>
    <row r="12" ht="14" customHeight="1" spans="1:4">
      <c r="A12" s="127" t="s">
        <v>49</v>
      </c>
      <c r="B12" s="97"/>
      <c r="C12" s="127" t="s">
        <v>50</v>
      </c>
      <c r="D12" s="128">
        <v>3907276.83</v>
      </c>
    </row>
    <row r="13" ht="14" customHeight="1" spans="1:4">
      <c r="A13" s="127" t="s">
        <v>51</v>
      </c>
      <c r="B13" s="97"/>
      <c r="C13" s="127" t="s">
        <v>52</v>
      </c>
      <c r="D13" s="128">
        <v>124270.73</v>
      </c>
    </row>
    <row r="14" ht="14" customHeight="1" spans="1:4">
      <c r="A14" s="127" t="s">
        <v>53</v>
      </c>
      <c r="B14" s="97"/>
      <c r="C14" s="127" t="s">
        <v>54</v>
      </c>
      <c r="D14" s="128"/>
    </row>
    <row r="15" ht="14" customHeight="1" spans="1:4">
      <c r="A15" s="127"/>
      <c r="B15" s="129"/>
      <c r="C15" s="127" t="s">
        <v>55</v>
      </c>
      <c r="D15" s="128">
        <v>106089.48</v>
      </c>
    </row>
    <row r="16" ht="14" customHeight="1" spans="1:4">
      <c r="A16" s="127"/>
      <c r="B16" s="129"/>
      <c r="C16" s="127" t="s">
        <v>56</v>
      </c>
      <c r="D16" s="128"/>
    </row>
    <row r="17" ht="14" customHeight="1" spans="1:4">
      <c r="A17" s="127"/>
      <c r="B17" s="129"/>
      <c r="C17" s="127" t="s">
        <v>57</v>
      </c>
      <c r="D17" s="128"/>
    </row>
    <row r="18" ht="14" customHeight="1" spans="1:4">
      <c r="A18" s="127"/>
      <c r="B18" s="129"/>
      <c r="C18" s="127" t="s">
        <v>58</v>
      </c>
      <c r="D18" s="128"/>
    </row>
    <row r="19" ht="14" customHeight="1" spans="1:4">
      <c r="A19" s="127"/>
      <c r="B19" s="129"/>
      <c r="C19" s="127" t="s">
        <v>59</v>
      </c>
      <c r="D19" s="128"/>
    </row>
    <row r="20" ht="14" customHeight="1" spans="1:4">
      <c r="A20" s="130"/>
      <c r="B20" s="131"/>
      <c r="C20" s="127" t="s">
        <v>60</v>
      </c>
      <c r="D20" s="128"/>
    </row>
    <row r="21" ht="14" customHeight="1" spans="1:4">
      <c r="A21" s="130"/>
      <c r="B21" s="131"/>
      <c r="C21" s="127" t="s">
        <v>61</v>
      </c>
      <c r="D21" s="128"/>
    </row>
    <row r="22" ht="14" customHeight="1" spans="1:4">
      <c r="A22" s="130"/>
      <c r="B22" s="131"/>
      <c r="C22" s="127" t="s">
        <v>62</v>
      </c>
      <c r="D22" s="128"/>
    </row>
    <row r="23" ht="14" customHeight="1" spans="1:4">
      <c r="A23" s="130"/>
      <c r="B23" s="131"/>
      <c r="C23" s="127" t="s">
        <v>63</v>
      </c>
      <c r="D23" s="128"/>
    </row>
    <row r="24" ht="14" customHeight="1" spans="1:4">
      <c r="A24" s="130"/>
      <c r="B24" s="131"/>
      <c r="C24" s="127" t="s">
        <v>64</v>
      </c>
      <c r="D24" s="128"/>
    </row>
    <row r="25" ht="14" customHeight="1" spans="1:4">
      <c r="A25" s="127"/>
      <c r="B25" s="129"/>
      <c r="C25" s="127" t="s">
        <v>65</v>
      </c>
      <c r="D25" s="128"/>
    </row>
    <row r="26" ht="14" customHeight="1" spans="1:4">
      <c r="A26" s="127"/>
      <c r="B26" s="129"/>
      <c r="C26" s="127" t="s">
        <v>66</v>
      </c>
      <c r="D26" s="128"/>
    </row>
    <row r="27" ht="14" customHeight="1" spans="1:4">
      <c r="A27" s="127"/>
      <c r="B27" s="129"/>
      <c r="C27" s="127" t="s">
        <v>67</v>
      </c>
      <c r="D27" s="128"/>
    </row>
    <row r="28" ht="14" customHeight="1" spans="1:4">
      <c r="A28" s="130"/>
      <c r="B28" s="131"/>
      <c r="C28" s="127" t="s">
        <v>68</v>
      </c>
      <c r="D28" s="128"/>
    </row>
    <row r="29" ht="14" customHeight="1" spans="1:4">
      <c r="A29" s="130"/>
      <c r="B29" s="131"/>
      <c r="C29" s="127" t="s">
        <v>69</v>
      </c>
      <c r="D29" s="128"/>
    </row>
    <row r="30" ht="14" customHeight="1" spans="1:4">
      <c r="A30" s="130"/>
      <c r="B30" s="131"/>
      <c r="C30" s="127" t="s">
        <v>70</v>
      </c>
      <c r="D30" s="128"/>
    </row>
    <row r="31" ht="14" customHeight="1" spans="1:4">
      <c r="A31" s="130"/>
      <c r="B31" s="131"/>
      <c r="C31" s="127" t="s">
        <v>71</v>
      </c>
      <c r="D31" s="128"/>
    </row>
    <row r="32" ht="14" customHeight="1" spans="1:4">
      <c r="A32" s="130"/>
      <c r="B32" s="131"/>
      <c r="C32" s="127" t="s">
        <v>72</v>
      </c>
      <c r="D32" s="128"/>
    </row>
    <row r="33" ht="14" customHeight="1" spans="1:4">
      <c r="A33" s="127"/>
      <c r="B33" s="127"/>
      <c r="C33" s="127" t="s">
        <v>73</v>
      </c>
      <c r="D33" s="128"/>
    </row>
    <row r="34" ht="14" customHeight="1" spans="1:4">
      <c r="A34" s="127"/>
      <c r="B34" s="127"/>
      <c r="C34" s="127" t="s">
        <v>74</v>
      </c>
      <c r="D34" s="128"/>
    </row>
    <row r="35" ht="14" customHeight="1" spans="1:4">
      <c r="A35" s="127"/>
      <c r="B35" s="127"/>
      <c r="C35" s="127" t="s">
        <v>75</v>
      </c>
      <c r="D35" s="128"/>
    </row>
    <row r="36" ht="14" customHeight="1" spans="1:4">
      <c r="A36" s="127"/>
      <c r="B36" s="127"/>
      <c r="C36" s="127"/>
      <c r="D36" s="127"/>
    </row>
    <row r="37" ht="14" customHeight="1" spans="1:4">
      <c r="A37" s="127"/>
      <c r="B37" s="127"/>
      <c r="C37" s="127"/>
      <c r="D37" s="127"/>
    </row>
    <row r="38" ht="14" customHeight="1" spans="1:4">
      <c r="A38" s="127"/>
      <c r="B38" s="127"/>
      <c r="C38" s="127"/>
      <c r="D38" s="127"/>
    </row>
    <row r="39" ht="14" customHeight="1" spans="1:4">
      <c r="A39" s="130" t="s">
        <v>76</v>
      </c>
      <c r="B39" s="131">
        <f>B6</f>
        <v>4137637.04</v>
      </c>
      <c r="C39" s="130" t="s">
        <v>77</v>
      </c>
      <c r="D39" s="131">
        <f>SUM(D6:D38)</f>
        <v>4137637.04</v>
      </c>
    </row>
    <row r="40" ht="14" customHeight="1" spans="1:4">
      <c r="A40" s="130" t="s">
        <v>78</v>
      </c>
      <c r="B40" s="131"/>
      <c r="C40" s="130" t="s">
        <v>79</v>
      </c>
      <c r="D40" s="131"/>
    </row>
    <row r="41" ht="14" customHeight="1" spans="1:4">
      <c r="A41" s="130" t="s">
        <v>80</v>
      </c>
      <c r="B41" s="129"/>
      <c r="C41" s="127"/>
      <c r="D41" s="129"/>
    </row>
    <row r="42" ht="14" customHeight="1" spans="1:4">
      <c r="A42" s="130" t="s">
        <v>81</v>
      </c>
      <c r="B42" s="131">
        <f>B39+B40</f>
        <v>4137637.04</v>
      </c>
      <c r="C42" s="130" t="s">
        <v>82</v>
      </c>
      <c r="D42" s="131">
        <f>D39+D40</f>
        <v>4137637.04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workbookViewId="0">
      <selection activeCell="A7" sqref="A7"/>
    </sheetView>
  </sheetViews>
  <sheetFormatPr defaultColWidth="7.875" defaultRowHeight="12.75" customHeight="1" outlineLevelCol="2"/>
  <cols>
    <col min="1" max="1" width="39.5" style="19" customWidth="1"/>
    <col min="2" max="2" width="35.625" style="19" customWidth="1"/>
    <col min="3" max="3" width="27.375" style="19" customWidth="1"/>
    <col min="4" max="16384" width="7.875" style="18"/>
  </cols>
  <sheetData>
    <row r="1" ht="1" customHeight="1" spans="1:1">
      <c r="A1" s="28"/>
    </row>
    <row r="2" ht="24.75" customHeight="1" spans="1:2">
      <c r="A2" s="21" t="s">
        <v>83</v>
      </c>
      <c r="B2" s="21"/>
    </row>
    <row r="3" ht="24.75" customHeight="1" spans="1:2">
      <c r="A3" s="112"/>
      <c r="B3" s="22" t="s">
        <v>32</v>
      </c>
    </row>
    <row r="4" ht="24" customHeight="1" spans="1:2">
      <c r="A4" s="113" t="s">
        <v>35</v>
      </c>
      <c r="B4" s="113" t="s">
        <v>36</v>
      </c>
    </row>
    <row r="5" s="18" customFormat="1" ht="25" customHeight="1" spans="1:3">
      <c r="A5" s="114" t="s">
        <v>84</v>
      </c>
      <c r="B5" s="115">
        <f>B6+B7</f>
        <v>4137637.04</v>
      </c>
      <c r="C5" s="97"/>
    </row>
    <row r="6" s="18" customFormat="1" ht="25" customHeight="1" spans="1:3">
      <c r="A6" s="116" t="s">
        <v>85</v>
      </c>
      <c r="B6" s="117">
        <v>1877637.04</v>
      </c>
      <c r="C6" s="19"/>
    </row>
    <row r="7" s="18" customFormat="1" ht="25" customHeight="1" spans="1:3">
      <c r="A7" s="116" t="s">
        <v>86</v>
      </c>
      <c r="B7" s="117">
        <v>2260000</v>
      </c>
      <c r="C7" s="19"/>
    </row>
    <row r="8" s="18" customFormat="1" ht="25" customHeight="1" spans="1:3">
      <c r="A8" s="114" t="s">
        <v>87</v>
      </c>
      <c r="B8" s="117">
        <f>B9+B10</f>
        <v>0</v>
      </c>
      <c r="C8" s="19"/>
    </row>
    <row r="9" s="18" customFormat="1" ht="25" customHeight="1" spans="1:3">
      <c r="A9" s="116" t="s">
        <v>85</v>
      </c>
      <c r="B9" s="117"/>
      <c r="C9" s="19"/>
    </row>
    <row r="10" s="18" customFormat="1" ht="25" customHeight="1" spans="1:3">
      <c r="A10" s="116" t="s">
        <v>86</v>
      </c>
      <c r="B10" s="117"/>
      <c r="C10" s="19"/>
    </row>
    <row r="11" s="18" customFormat="1" ht="25" customHeight="1" spans="1:3">
      <c r="A11" s="114" t="s">
        <v>88</v>
      </c>
      <c r="B11" s="117"/>
      <c r="C11" s="19"/>
    </row>
    <row r="12" s="18" customFormat="1" ht="25" customHeight="1" spans="1:3">
      <c r="A12" s="116" t="s">
        <v>85</v>
      </c>
      <c r="B12" s="117"/>
      <c r="C12" s="19"/>
    </row>
    <row r="13" s="18" customFormat="1" ht="25" customHeight="1" spans="1:3">
      <c r="A13" s="116" t="s">
        <v>86</v>
      </c>
      <c r="B13" s="117"/>
      <c r="C13" s="19"/>
    </row>
    <row r="14" s="18" customFormat="1" ht="25" customHeight="1" spans="1:3">
      <c r="A14" s="118" t="s">
        <v>89</v>
      </c>
      <c r="B14" s="117">
        <f>SUM(B15:B17)</f>
        <v>0</v>
      </c>
      <c r="C14" s="19"/>
    </row>
    <row r="15" s="18" customFormat="1" ht="25" customHeight="1" spans="1:3">
      <c r="A15" s="116" t="s">
        <v>90</v>
      </c>
      <c r="B15" s="117"/>
      <c r="C15" s="19"/>
    </row>
    <row r="16" s="18" customFormat="1" ht="25" customHeight="1" spans="1:3">
      <c r="A16" s="116" t="s">
        <v>91</v>
      </c>
      <c r="B16" s="117"/>
      <c r="C16" s="19"/>
    </row>
    <row r="17" s="18" customFormat="1" ht="25" customHeight="1" spans="1:3">
      <c r="A17" s="116" t="s">
        <v>92</v>
      </c>
      <c r="B17" s="117"/>
      <c r="C17" s="19"/>
    </row>
    <row r="18" s="18" customFormat="1" ht="25" customHeight="1" spans="1:3">
      <c r="A18" s="118" t="s">
        <v>93</v>
      </c>
      <c r="B18" s="117"/>
      <c r="C18" s="19"/>
    </row>
    <row r="19" s="18" customFormat="1" ht="25" customHeight="1" spans="1:3">
      <c r="A19" s="118" t="s">
        <v>94</v>
      </c>
      <c r="B19" s="117"/>
      <c r="C19" s="19"/>
    </row>
    <row r="20" s="18" customFormat="1" ht="25" customHeight="1" spans="1:3">
      <c r="A20" s="118" t="s">
        <v>95</v>
      </c>
      <c r="B20" s="117"/>
      <c r="C20" s="19"/>
    </row>
    <row r="21" s="18" customFormat="1" ht="25" customHeight="1" spans="1:3">
      <c r="A21" s="118" t="s">
        <v>96</v>
      </c>
      <c r="B21" s="117"/>
      <c r="C21" s="19"/>
    </row>
    <row r="22" s="18" customFormat="1" ht="25" customHeight="1" spans="1:3">
      <c r="A22" s="118" t="s">
        <v>97</v>
      </c>
      <c r="B22" s="119">
        <f>B23+B26+B29+B30</f>
        <v>0</v>
      </c>
      <c r="C22" s="19"/>
    </row>
    <row r="23" s="18" customFormat="1" ht="25" customHeight="1" spans="1:3">
      <c r="A23" s="116" t="s">
        <v>98</v>
      </c>
      <c r="B23" s="119">
        <f>B24+B25</f>
        <v>0</v>
      </c>
      <c r="C23" s="19"/>
    </row>
    <row r="24" s="18" customFormat="1" ht="25" customHeight="1" spans="1:3">
      <c r="A24" s="116" t="s">
        <v>99</v>
      </c>
      <c r="B24" s="119"/>
      <c r="C24" s="19"/>
    </row>
    <row r="25" s="18" customFormat="1" ht="25" customHeight="1" spans="1:3">
      <c r="A25" s="116" t="s">
        <v>100</v>
      </c>
      <c r="B25" s="119"/>
      <c r="C25" s="19"/>
    </row>
    <row r="26" s="18" customFormat="1" ht="25" customHeight="1" spans="1:3">
      <c r="A26" s="116" t="s">
        <v>101</v>
      </c>
      <c r="B26" s="119">
        <f>B27+B28</f>
        <v>0</v>
      </c>
      <c r="C26" s="19"/>
    </row>
    <row r="27" s="18" customFormat="1" ht="25" customHeight="1" spans="1:3">
      <c r="A27" s="116" t="s">
        <v>102</v>
      </c>
      <c r="B27" s="119"/>
      <c r="C27" s="19"/>
    </row>
    <row r="28" s="18" customFormat="1" ht="25" customHeight="1" spans="1:3">
      <c r="A28" s="116" t="s">
        <v>103</v>
      </c>
      <c r="B28" s="119"/>
      <c r="C28" s="19"/>
    </row>
    <row r="29" s="18" customFormat="1" ht="25" customHeight="1" spans="1:3">
      <c r="A29" s="116" t="s">
        <v>104</v>
      </c>
      <c r="B29" s="119"/>
      <c r="C29" s="19"/>
    </row>
    <row r="30" s="18" customFormat="1" ht="25" customHeight="1" spans="1:3">
      <c r="A30" s="116" t="s">
        <v>105</v>
      </c>
      <c r="B30" s="119"/>
      <c r="C30" s="19"/>
    </row>
    <row r="31" ht="25" customHeight="1" spans="1:2">
      <c r="A31" s="120"/>
      <c r="B31" s="119"/>
    </row>
    <row r="32" s="18" customFormat="1" ht="25" customHeight="1" spans="1:3">
      <c r="A32" s="121" t="s">
        <v>106</v>
      </c>
      <c r="B32" s="115">
        <f>B5+B8+B14+B18+B19+B20+B21+B22</f>
        <v>4137637.04</v>
      </c>
      <c r="C32" s="19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0" sqref="A10"/>
    </sheetView>
  </sheetViews>
  <sheetFormatPr defaultColWidth="10" defaultRowHeight="13.5" outlineLevelCol="4"/>
  <cols>
    <col min="1" max="1" width="46.9083333333333" customWidth="1"/>
    <col min="2" max="5" width="20.8166666666667" customWidth="1"/>
    <col min="6" max="6" width="11.725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107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32</v>
      </c>
    </row>
    <row r="4" s="100" customFormat="1" ht="22.75" customHeight="1" spans="1:5">
      <c r="A4" s="101" t="s">
        <v>108</v>
      </c>
      <c r="B4" s="101" t="s">
        <v>109</v>
      </c>
      <c r="C4" s="101" t="s">
        <v>110</v>
      </c>
      <c r="D4" s="101" t="s">
        <v>111</v>
      </c>
      <c r="E4" s="101" t="s">
        <v>112</v>
      </c>
    </row>
    <row r="5" ht="27" customHeight="1" spans="1:5">
      <c r="A5" s="32" t="s">
        <v>113</v>
      </c>
      <c r="B5" s="60">
        <f>C5+D5</f>
        <v>4137637.04</v>
      </c>
      <c r="C5" s="60">
        <f>C6+C10+C16</f>
        <v>1877637.04</v>
      </c>
      <c r="D5" s="60">
        <v>2260000</v>
      </c>
      <c r="E5" s="102"/>
    </row>
    <row r="6" ht="27" customHeight="1" spans="1:5">
      <c r="A6" s="103" t="s">
        <v>114</v>
      </c>
      <c r="B6" s="104">
        <f>C6+D6</f>
        <v>3907276.83</v>
      </c>
      <c r="C6" s="60">
        <f>C7</f>
        <v>1647276.83</v>
      </c>
      <c r="D6" s="60">
        <v>2260000</v>
      </c>
      <c r="E6" s="102"/>
    </row>
    <row r="7" ht="27" customHeight="1" spans="1:5">
      <c r="A7" s="103" t="s">
        <v>115</v>
      </c>
      <c r="B7" s="104">
        <f>B8+B9</f>
        <v>3907276.83</v>
      </c>
      <c r="C7" s="60">
        <f>C9</f>
        <v>1647276.83</v>
      </c>
      <c r="D7" s="60">
        <v>2260000</v>
      </c>
      <c r="E7" s="102"/>
    </row>
    <row r="8" ht="27" customHeight="1" spans="1:5">
      <c r="A8" s="105" t="s">
        <v>116</v>
      </c>
      <c r="B8" s="106">
        <f>D8</f>
        <v>1960000</v>
      </c>
      <c r="C8" s="60"/>
      <c r="D8" s="60">
        <v>1960000</v>
      </c>
      <c r="E8" s="102"/>
    </row>
    <row r="9" ht="27" customHeight="1" spans="1:5">
      <c r="A9" s="105" t="s">
        <v>117</v>
      </c>
      <c r="B9" s="106">
        <f>C9+D9</f>
        <v>1947276.83</v>
      </c>
      <c r="C9" s="43">
        <v>1647276.83</v>
      </c>
      <c r="D9" s="43">
        <v>300000</v>
      </c>
      <c r="E9" s="107"/>
    </row>
    <row r="10" ht="27" customHeight="1" spans="1:5">
      <c r="A10" s="105" t="s">
        <v>118</v>
      </c>
      <c r="B10" s="104">
        <f>C10+D10</f>
        <v>124270.73</v>
      </c>
      <c r="C10" s="67">
        <f>C11+C14</f>
        <v>124270.73</v>
      </c>
      <c r="D10" s="42"/>
      <c r="E10" s="108"/>
    </row>
    <row r="11" ht="27" customHeight="1" spans="1:5">
      <c r="A11" s="105" t="s">
        <v>119</v>
      </c>
      <c r="B11" s="104">
        <f>C11+D11</f>
        <v>112054.52</v>
      </c>
      <c r="C11" s="67">
        <f>C12+C13</f>
        <v>112054.52</v>
      </c>
      <c r="D11" s="42"/>
      <c r="E11" s="108"/>
    </row>
    <row r="12" ht="27" customHeight="1" spans="1:5">
      <c r="A12" s="105" t="s">
        <v>120</v>
      </c>
      <c r="B12" s="106">
        <f>C12+D12</f>
        <v>13730</v>
      </c>
      <c r="C12" s="42">
        <v>13730</v>
      </c>
      <c r="D12" s="42"/>
      <c r="E12" s="108"/>
    </row>
    <row r="13" ht="27" customHeight="1" spans="1:5">
      <c r="A13" s="105" t="s">
        <v>121</v>
      </c>
      <c r="B13" s="106">
        <f>C13</f>
        <v>98324.52</v>
      </c>
      <c r="C13" s="42">
        <v>98324.52</v>
      </c>
      <c r="D13" s="42"/>
      <c r="E13" s="108"/>
    </row>
    <row r="14" ht="27" customHeight="1" spans="1:5">
      <c r="A14" s="105" t="s">
        <v>122</v>
      </c>
      <c r="B14" s="104">
        <f>C14+D14</f>
        <v>12216.21</v>
      </c>
      <c r="C14" s="67" t="s">
        <v>123</v>
      </c>
      <c r="D14" s="42"/>
      <c r="E14" s="108"/>
    </row>
    <row r="15" ht="27" customHeight="1" spans="1:5">
      <c r="A15" s="109" t="s">
        <v>124</v>
      </c>
      <c r="B15" s="106">
        <f>C15+D15</f>
        <v>12216.21</v>
      </c>
      <c r="C15" s="42" t="s">
        <v>123</v>
      </c>
      <c r="D15" s="42"/>
      <c r="E15" s="108"/>
    </row>
    <row r="16" ht="27" customHeight="1" spans="1:5">
      <c r="A16" s="109" t="s">
        <v>125</v>
      </c>
      <c r="B16" s="104">
        <f>C16+D16</f>
        <v>106089.48</v>
      </c>
      <c r="C16" s="86">
        <v>106089.48</v>
      </c>
      <c r="D16" s="42"/>
      <c r="E16" s="108"/>
    </row>
    <row r="17" ht="27" customHeight="1" spans="1:5">
      <c r="A17" s="109" t="s">
        <v>126</v>
      </c>
      <c r="B17" s="106">
        <v>106089.48</v>
      </c>
      <c r="C17" s="87">
        <v>106089.48</v>
      </c>
      <c r="D17" s="42"/>
      <c r="E17" s="108"/>
    </row>
    <row r="18" ht="27" customHeight="1" spans="1:5">
      <c r="A18" s="109" t="s">
        <v>127</v>
      </c>
      <c r="B18" s="106">
        <f>C18+D18</f>
        <v>106089.48</v>
      </c>
      <c r="C18" s="87">
        <v>106089.48</v>
      </c>
      <c r="D18" s="42"/>
      <c r="E18" s="108"/>
    </row>
    <row r="19" spans="2:5">
      <c r="B19" s="110"/>
      <c r="C19" s="110"/>
      <c r="D19" s="110"/>
      <c r="E19" s="111"/>
    </row>
    <row r="20" spans="2:5">
      <c r="B20" s="110"/>
      <c r="C20" s="110"/>
      <c r="D20" s="110"/>
      <c r="E20" s="111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C7" sqref="C7"/>
    </sheetView>
  </sheetViews>
  <sheetFormatPr defaultColWidth="10" defaultRowHeight="13.5" outlineLevelCol="6"/>
  <cols>
    <col min="1" max="1" width="24.5666666666667" customWidth="1"/>
    <col min="2" max="2" width="16.275" customWidth="1"/>
    <col min="3" max="3" width="32.0916666666667" customWidth="1"/>
    <col min="4" max="4" width="14.1833333333333" customWidth="1"/>
    <col min="5" max="5" width="18.725" customWidth="1"/>
    <col min="6" max="8" width="9.76666666666667" customWidth="1"/>
  </cols>
  <sheetData>
    <row r="1" ht="1" customHeight="1" spans="1:7">
      <c r="A1" s="10"/>
      <c r="B1" s="10"/>
      <c r="C1" s="10"/>
      <c r="D1" s="10"/>
      <c r="E1" s="10"/>
      <c r="F1" s="10"/>
      <c r="G1" s="10"/>
    </row>
    <row r="2" ht="30" customHeight="1" spans="1:7">
      <c r="A2" s="11" t="s">
        <v>128</v>
      </c>
      <c r="B2" s="11"/>
      <c r="C2" s="11"/>
      <c r="D2" s="11"/>
      <c r="E2" s="10"/>
      <c r="F2" s="10"/>
      <c r="G2" s="10"/>
    </row>
    <row r="3" ht="18" customHeight="1" spans="1:7">
      <c r="A3" s="12"/>
      <c r="B3" s="12"/>
      <c r="C3" s="58" t="s">
        <v>32</v>
      </c>
      <c r="D3" s="58"/>
      <c r="E3" s="12"/>
      <c r="F3" s="12"/>
      <c r="G3" s="12"/>
    </row>
    <row r="4" ht="22.75" customHeight="1" spans="1:7">
      <c r="A4" s="89" t="s">
        <v>33</v>
      </c>
      <c r="B4" s="89"/>
      <c r="C4" s="89" t="s">
        <v>34</v>
      </c>
      <c r="D4" s="89"/>
      <c r="E4" s="12"/>
      <c r="F4" s="12"/>
      <c r="G4" s="12"/>
    </row>
    <row r="5" ht="22.75" customHeight="1" spans="1:7">
      <c r="A5" s="89" t="s">
        <v>35</v>
      </c>
      <c r="B5" s="89" t="s">
        <v>36</v>
      </c>
      <c r="C5" s="89" t="s">
        <v>35</v>
      </c>
      <c r="D5" s="89" t="s">
        <v>113</v>
      </c>
      <c r="E5" s="12"/>
      <c r="F5" s="12"/>
      <c r="G5" s="12"/>
    </row>
    <row r="6" ht="22.75" customHeight="1" spans="1:7">
      <c r="A6" s="55" t="s">
        <v>129</v>
      </c>
      <c r="B6" s="96">
        <f>B7</f>
        <v>4137637.04</v>
      </c>
      <c r="C6" s="55" t="s">
        <v>130</v>
      </c>
      <c r="D6" s="96">
        <v>4137637.04</v>
      </c>
      <c r="E6" s="12"/>
      <c r="F6" s="12"/>
      <c r="G6" s="12"/>
    </row>
    <row r="7" ht="22.75" customHeight="1" spans="1:7">
      <c r="A7" s="55" t="s">
        <v>131</v>
      </c>
      <c r="B7" s="97">
        <v>4137637.04</v>
      </c>
      <c r="C7" s="55" t="s">
        <v>132</v>
      </c>
      <c r="D7" s="97"/>
      <c r="E7" s="12"/>
      <c r="F7" s="12"/>
      <c r="G7" s="12"/>
    </row>
    <row r="8" ht="22.75" customHeight="1" spans="1:7">
      <c r="A8" s="55" t="s">
        <v>133</v>
      </c>
      <c r="B8" s="97"/>
      <c r="C8" s="55" t="s">
        <v>134</v>
      </c>
      <c r="D8" s="97"/>
      <c r="E8" s="12"/>
      <c r="F8" s="12"/>
      <c r="G8" s="12"/>
    </row>
    <row r="9" ht="22.75" customHeight="1" spans="1:7">
      <c r="A9" s="55" t="s">
        <v>135</v>
      </c>
      <c r="B9" s="97"/>
      <c r="C9" s="55" t="s">
        <v>136</v>
      </c>
      <c r="D9" s="97"/>
      <c r="E9" s="12"/>
      <c r="F9" s="12"/>
      <c r="G9" s="12"/>
    </row>
    <row r="10" ht="22.75" customHeight="1" spans="1:7">
      <c r="A10" s="55"/>
      <c r="B10" s="93"/>
      <c r="C10" s="55" t="s">
        <v>137</v>
      </c>
      <c r="D10" s="97"/>
      <c r="E10" s="12"/>
      <c r="F10" s="12"/>
      <c r="G10" s="12"/>
    </row>
    <row r="11" ht="22.75" customHeight="1" spans="1:7">
      <c r="A11" s="55"/>
      <c r="B11" s="93"/>
      <c r="C11" s="55" t="s">
        <v>138</v>
      </c>
      <c r="D11" s="97"/>
      <c r="E11" s="12"/>
      <c r="F11" s="12"/>
      <c r="G11" s="12"/>
    </row>
    <row r="12" ht="22.75" customHeight="1" spans="1:7">
      <c r="A12" s="55"/>
      <c r="B12" s="93"/>
      <c r="C12" s="55" t="s">
        <v>139</v>
      </c>
      <c r="D12" s="97"/>
      <c r="E12" s="12"/>
      <c r="F12" s="12"/>
      <c r="G12" s="12"/>
    </row>
    <row r="13" ht="22.75" customHeight="1" spans="1:7">
      <c r="A13" s="53"/>
      <c r="B13" s="92"/>
      <c r="C13" s="55" t="s">
        <v>140</v>
      </c>
      <c r="D13" s="97">
        <v>3907276.83</v>
      </c>
      <c r="E13" s="12"/>
      <c r="F13" s="12"/>
      <c r="G13" s="12"/>
    </row>
    <row r="14" ht="22.75" customHeight="1" spans="1:7">
      <c r="A14" s="55"/>
      <c r="B14" s="93"/>
      <c r="C14" s="55" t="s">
        <v>141</v>
      </c>
      <c r="D14" s="97">
        <v>124270.73</v>
      </c>
      <c r="E14" s="12"/>
      <c r="F14" s="12"/>
      <c r="G14" s="57"/>
    </row>
    <row r="15" ht="22.75" customHeight="1" spans="1:7">
      <c r="A15" s="55"/>
      <c r="B15" s="93"/>
      <c r="C15" s="55" t="s">
        <v>142</v>
      </c>
      <c r="D15" s="97"/>
      <c r="E15" s="12"/>
      <c r="F15" s="12"/>
      <c r="G15" s="12"/>
    </row>
    <row r="16" ht="22.75" customHeight="1" spans="1:7">
      <c r="A16" s="55"/>
      <c r="B16" s="93"/>
      <c r="C16" s="55" t="s">
        <v>143</v>
      </c>
      <c r="D16" s="97">
        <v>106089.48</v>
      </c>
      <c r="E16" s="12"/>
      <c r="F16" s="12"/>
      <c r="G16" s="12"/>
    </row>
    <row r="17" ht="22.75" customHeight="1" spans="1:7">
      <c r="A17" s="55"/>
      <c r="B17" s="93"/>
      <c r="C17" s="55" t="s">
        <v>144</v>
      </c>
      <c r="D17" s="97"/>
      <c r="E17" s="12"/>
      <c r="F17" s="12"/>
      <c r="G17" s="12"/>
    </row>
    <row r="18" ht="22.75" customHeight="1" spans="1:7">
      <c r="A18" s="55"/>
      <c r="B18" s="93"/>
      <c r="C18" s="55" t="s">
        <v>145</v>
      </c>
      <c r="D18" s="97"/>
      <c r="E18" s="12"/>
      <c r="F18" s="12"/>
      <c r="G18" s="12"/>
    </row>
    <row r="19" ht="22.75" customHeight="1" spans="1:7">
      <c r="A19" s="55"/>
      <c r="B19" s="55"/>
      <c r="C19" s="55" t="s">
        <v>146</v>
      </c>
      <c r="D19" s="97"/>
      <c r="E19" s="12"/>
      <c r="F19" s="12"/>
      <c r="G19" s="12"/>
    </row>
    <row r="20" ht="22.75" customHeight="1" spans="1:7">
      <c r="A20" s="55"/>
      <c r="B20" s="55"/>
      <c r="C20" s="55" t="s">
        <v>147</v>
      </c>
      <c r="D20" s="97"/>
      <c r="E20" s="12"/>
      <c r="F20" s="12"/>
      <c r="G20" s="12"/>
    </row>
    <row r="21" ht="22.75" customHeight="1" spans="1:7">
      <c r="A21" s="55"/>
      <c r="B21" s="55"/>
      <c r="C21" s="55" t="s">
        <v>148</v>
      </c>
      <c r="D21" s="97"/>
      <c r="E21" s="12"/>
      <c r="F21" s="12"/>
      <c r="G21" s="12"/>
    </row>
    <row r="22" ht="22.75" customHeight="1" spans="1:7">
      <c r="A22" s="55"/>
      <c r="B22" s="55"/>
      <c r="C22" s="55" t="s">
        <v>149</v>
      </c>
      <c r="D22" s="97"/>
      <c r="E22" s="12"/>
      <c r="F22" s="12"/>
      <c r="G22" s="12"/>
    </row>
    <row r="23" ht="22.75" customHeight="1" spans="1:7">
      <c r="A23" s="55"/>
      <c r="B23" s="55"/>
      <c r="C23" s="55" t="s">
        <v>150</v>
      </c>
      <c r="D23" s="97"/>
      <c r="E23" s="12"/>
      <c r="F23" s="12"/>
      <c r="G23" s="12"/>
    </row>
    <row r="24" ht="22.75" customHeight="1" spans="1:7">
      <c r="A24" s="55"/>
      <c r="B24" s="55"/>
      <c r="C24" s="55" t="s">
        <v>151</v>
      </c>
      <c r="D24" s="97"/>
      <c r="E24" s="12"/>
      <c r="F24" s="12"/>
      <c r="G24" s="12"/>
    </row>
    <row r="25" ht="22.75" customHeight="1" spans="1:7">
      <c r="A25" s="55"/>
      <c r="B25" s="55"/>
      <c r="C25" s="55" t="s">
        <v>152</v>
      </c>
      <c r="D25" s="97"/>
      <c r="E25" s="12"/>
      <c r="F25" s="12"/>
      <c r="G25" s="12"/>
    </row>
    <row r="26" ht="22.75" customHeight="1" spans="1:7">
      <c r="A26" s="55"/>
      <c r="B26" s="55"/>
      <c r="C26" s="55" t="s">
        <v>153</v>
      </c>
      <c r="D26" s="97"/>
      <c r="E26" s="12"/>
      <c r="F26" s="12"/>
      <c r="G26" s="12"/>
    </row>
    <row r="27" ht="22.75" customHeight="1" spans="1:7">
      <c r="A27" s="55"/>
      <c r="B27" s="55"/>
      <c r="C27" s="55" t="s">
        <v>154</v>
      </c>
      <c r="D27" s="97"/>
      <c r="E27" s="12"/>
      <c r="F27" s="12"/>
      <c r="G27" s="12"/>
    </row>
    <row r="28" ht="22.75" customHeight="1" spans="1:7">
      <c r="A28" s="55"/>
      <c r="B28" s="55"/>
      <c r="C28" s="55" t="s">
        <v>155</v>
      </c>
      <c r="D28" s="97"/>
      <c r="E28" s="12"/>
      <c r="F28" s="12"/>
      <c r="G28" s="12"/>
    </row>
    <row r="29" ht="22.75" customHeight="1" spans="1:7">
      <c r="A29" s="55"/>
      <c r="B29" s="55"/>
      <c r="C29" s="55" t="s">
        <v>156</v>
      </c>
      <c r="D29" s="97"/>
      <c r="E29" s="12"/>
      <c r="F29" s="12"/>
      <c r="G29" s="12"/>
    </row>
    <row r="30" ht="22.75" customHeight="1" spans="1:7">
      <c r="A30" s="55"/>
      <c r="B30" s="55"/>
      <c r="C30" s="55" t="s">
        <v>157</v>
      </c>
      <c r="D30" s="97"/>
      <c r="E30" s="12"/>
      <c r="F30" s="12"/>
      <c r="G30" s="12"/>
    </row>
    <row r="31" ht="22.75" customHeight="1" spans="1:7">
      <c r="A31" s="55"/>
      <c r="B31" s="55"/>
      <c r="C31" s="55" t="s">
        <v>158</v>
      </c>
      <c r="D31" s="97"/>
      <c r="E31" s="12"/>
      <c r="F31" s="12"/>
      <c r="G31" s="12"/>
    </row>
    <row r="32" ht="22.75" customHeight="1" spans="1:7">
      <c r="A32" s="55"/>
      <c r="B32" s="55"/>
      <c r="C32" s="55" t="s">
        <v>159</v>
      </c>
      <c r="D32" s="97"/>
      <c r="E32" s="12"/>
      <c r="F32" s="12"/>
      <c r="G32" s="12"/>
    </row>
    <row r="33" ht="22.75" customHeight="1" spans="1:7">
      <c r="A33" s="55"/>
      <c r="B33" s="55"/>
      <c r="C33" s="55" t="s">
        <v>160</v>
      </c>
      <c r="D33" s="97"/>
      <c r="E33" s="12"/>
      <c r="F33" s="12"/>
      <c r="G33" s="12"/>
    </row>
    <row r="34" ht="22.75" customHeight="1" spans="1:7">
      <c r="A34" s="55"/>
      <c r="B34" s="55"/>
      <c r="C34" s="55" t="s">
        <v>161</v>
      </c>
      <c r="D34" s="97"/>
      <c r="E34" s="12"/>
      <c r="F34" s="12"/>
      <c r="G34" s="12"/>
    </row>
    <row r="35" ht="22.75" customHeight="1" spans="1:7">
      <c r="A35" s="55"/>
      <c r="B35" s="55"/>
      <c r="C35" s="55" t="s">
        <v>162</v>
      </c>
      <c r="D35" s="97"/>
      <c r="E35" s="12"/>
      <c r="F35" s="12"/>
      <c r="G35" s="12"/>
    </row>
    <row r="36" ht="22.75" customHeight="1" spans="1:7">
      <c r="A36" s="55"/>
      <c r="B36" s="55"/>
      <c r="C36" s="55" t="s">
        <v>163</v>
      </c>
      <c r="D36" s="98"/>
      <c r="E36" s="12"/>
      <c r="F36" s="12"/>
      <c r="G36" s="12"/>
    </row>
    <row r="37" ht="22.75" customHeight="1" spans="1:7">
      <c r="A37" s="89" t="s">
        <v>164</v>
      </c>
      <c r="B37" s="99">
        <f>B6</f>
        <v>4137637.04</v>
      </c>
      <c r="C37" s="89" t="s">
        <v>165</v>
      </c>
      <c r="D37" s="96">
        <f>D6</f>
        <v>4137637.04</v>
      </c>
      <c r="E37" s="57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E7" sqref="E7"/>
    </sheetView>
  </sheetViews>
  <sheetFormatPr defaultColWidth="10" defaultRowHeight="13.5" outlineLevelRow="7"/>
  <cols>
    <col min="1" max="1" width="12.8166666666667" customWidth="1"/>
    <col min="2" max="2" width="13.275" customWidth="1"/>
    <col min="3" max="3" width="14.4583333333333" customWidth="1"/>
    <col min="4" max="11" width="11.3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8" t="s">
        <v>32</v>
      </c>
      <c r="K3" s="58"/>
    </row>
    <row r="4" ht="22.75" customHeight="1" spans="1:11">
      <c r="A4" s="89" t="s">
        <v>167</v>
      </c>
      <c r="B4" s="89" t="s">
        <v>113</v>
      </c>
      <c r="C4" s="89" t="s">
        <v>168</v>
      </c>
      <c r="D4" s="89"/>
      <c r="E4" s="89"/>
      <c r="F4" s="89" t="s">
        <v>169</v>
      </c>
      <c r="G4" s="89"/>
      <c r="H4" s="89"/>
      <c r="I4" s="89" t="s">
        <v>170</v>
      </c>
      <c r="J4" s="89"/>
      <c r="K4" s="89"/>
    </row>
    <row r="5" ht="22.75" customHeight="1" spans="1:11">
      <c r="A5" s="89"/>
      <c r="B5" s="89"/>
      <c r="C5" s="52" t="s">
        <v>113</v>
      </c>
      <c r="D5" s="52" t="s">
        <v>110</v>
      </c>
      <c r="E5" s="52" t="s">
        <v>111</v>
      </c>
      <c r="F5" s="52" t="s">
        <v>113</v>
      </c>
      <c r="G5" s="52" t="s">
        <v>110</v>
      </c>
      <c r="H5" s="52" t="s">
        <v>111</v>
      </c>
      <c r="I5" s="52" t="s">
        <v>113</v>
      </c>
      <c r="J5" s="52" t="s">
        <v>110</v>
      </c>
      <c r="K5" s="52" t="s">
        <v>111</v>
      </c>
    </row>
    <row r="6" ht="22.75" customHeight="1" spans="1:11">
      <c r="A6" s="53" t="s">
        <v>113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ht="22.75" customHeight="1" spans="1:11">
      <c r="A7" s="91" t="s">
        <v>171</v>
      </c>
      <c r="B7" s="92">
        <v>4137637.04</v>
      </c>
      <c r="C7" s="92">
        <v>4137637.04</v>
      </c>
      <c r="D7" s="93">
        <v>1877637.04</v>
      </c>
      <c r="E7" s="93">
        <v>2260000</v>
      </c>
      <c r="F7" s="92"/>
      <c r="G7" s="92"/>
      <c r="H7" s="92"/>
      <c r="I7" s="92"/>
      <c r="J7" s="92"/>
      <c r="K7" s="92"/>
    </row>
    <row r="8" ht="22.75" customHeight="1" spans="1:11">
      <c r="A8" s="94"/>
      <c r="B8" s="95"/>
      <c r="C8" s="95"/>
      <c r="D8" s="92"/>
      <c r="E8" s="92"/>
      <c r="F8" s="92"/>
      <c r="G8" s="92"/>
      <c r="H8" s="92"/>
      <c r="I8" s="92"/>
      <c r="J8" s="92"/>
      <c r="K8" s="9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80" zoomScaleNormal="80" topLeftCell="A13" workbookViewId="0">
      <selection activeCell="C10" sqref="C10"/>
    </sheetView>
  </sheetViews>
  <sheetFormatPr defaultColWidth="10" defaultRowHeight="13.5" outlineLevelCol="4"/>
  <cols>
    <col min="1" max="1" width="21.475" customWidth="1"/>
    <col min="2" max="2" width="32.1666666666667" customWidth="1"/>
    <col min="3" max="5" width="25.6416666666667" customWidth="1"/>
    <col min="6" max="6" width="11.725"/>
  </cols>
  <sheetData>
    <row r="1" ht="14.3" customHeight="1" spans="1:1">
      <c r="A1" s="73"/>
    </row>
    <row r="2" ht="36.9" customHeight="1" spans="1:5">
      <c r="A2" s="11" t="s">
        <v>172</v>
      </c>
      <c r="B2" s="11"/>
      <c r="C2" s="11"/>
      <c r="D2" s="11"/>
      <c r="E2" s="11"/>
    </row>
    <row r="3" ht="21.85" customHeight="1" spans="1:5">
      <c r="A3" s="12"/>
      <c r="B3" s="12"/>
      <c r="C3" s="58" t="s">
        <v>32</v>
      </c>
      <c r="D3" s="58"/>
      <c r="E3" s="58"/>
    </row>
    <row r="4" ht="24" customHeight="1" spans="1:5">
      <c r="A4" s="59" t="s">
        <v>108</v>
      </c>
      <c r="B4" s="59"/>
      <c r="C4" s="59" t="s">
        <v>168</v>
      </c>
      <c r="D4" s="59"/>
      <c r="E4" s="59"/>
    </row>
    <row r="5" ht="24" customHeight="1" spans="1:5">
      <c r="A5" s="74" t="s">
        <v>173</v>
      </c>
      <c r="B5" s="74" t="s">
        <v>174</v>
      </c>
      <c r="C5" s="75" t="s">
        <v>113</v>
      </c>
      <c r="D5" s="74" t="s">
        <v>110</v>
      </c>
      <c r="E5" s="74" t="s">
        <v>111</v>
      </c>
    </row>
    <row r="6" ht="24" customHeight="1" spans="1:5">
      <c r="A6" s="76"/>
      <c r="B6" s="77" t="s">
        <v>113</v>
      </c>
      <c r="C6" s="78">
        <f>D6+E6</f>
        <v>4137637.04</v>
      </c>
      <c r="D6" s="77">
        <f>D7+D11+D17</f>
        <v>1877637.04</v>
      </c>
      <c r="E6" s="79">
        <v>2260000</v>
      </c>
    </row>
    <row r="7" ht="24" customHeight="1" spans="1:5">
      <c r="A7" s="36" t="s">
        <v>175</v>
      </c>
      <c r="B7" s="80" t="s">
        <v>176</v>
      </c>
      <c r="C7" s="33">
        <f>D7+E7</f>
        <v>3907276.83</v>
      </c>
      <c r="D7" s="33">
        <f>D10</f>
        <v>1647276.83</v>
      </c>
      <c r="E7" s="60">
        <v>2260000</v>
      </c>
    </row>
    <row r="8" ht="24" customHeight="1" spans="1:5">
      <c r="A8" s="36" t="s">
        <v>177</v>
      </c>
      <c r="B8" s="81" t="s">
        <v>178</v>
      </c>
      <c r="C8" s="44">
        <f>C9+C10</f>
        <v>3907276.83</v>
      </c>
      <c r="D8" s="44">
        <v>1647276.83</v>
      </c>
      <c r="E8" s="60">
        <v>2260000</v>
      </c>
    </row>
    <row r="9" ht="24" customHeight="1" spans="1:5">
      <c r="A9" s="25" t="s">
        <v>179</v>
      </c>
      <c r="B9" s="81" t="s">
        <v>180</v>
      </c>
      <c r="C9" s="63">
        <f>E9</f>
        <v>1960000</v>
      </c>
      <c r="D9" s="63"/>
      <c r="E9" s="43">
        <v>1960000</v>
      </c>
    </row>
    <row r="10" ht="24" customHeight="1" spans="1:5">
      <c r="A10" s="25" t="s">
        <v>181</v>
      </c>
      <c r="B10" s="81" t="s">
        <v>182</v>
      </c>
      <c r="C10" s="63">
        <f>D10+E10</f>
        <v>1947276.83</v>
      </c>
      <c r="D10" s="82">
        <v>1647276.83</v>
      </c>
      <c r="E10" s="43">
        <v>300000</v>
      </c>
    </row>
    <row r="11" ht="24" customHeight="1" spans="1:5">
      <c r="A11" s="25" t="s">
        <v>183</v>
      </c>
      <c r="B11" s="25" t="s">
        <v>184</v>
      </c>
      <c r="C11" s="67">
        <f>C12+C15</f>
        <v>124270.73</v>
      </c>
      <c r="D11" s="67">
        <f>D12+D15</f>
        <v>124270.73</v>
      </c>
      <c r="E11" s="83"/>
    </row>
    <row r="12" ht="24" customHeight="1" spans="1:5">
      <c r="A12" s="25" t="s">
        <v>185</v>
      </c>
      <c r="B12" s="42" t="s">
        <v>186</v>
      </c>
      <c r="C12" s="67">
        <f>C13+C14</f>
        <v>112054.52</v>
      </c>
      <c r="D12" s="42">
        <f>D13+D14</f>
        <v>112054.52</v>
      </c>
      <c r="E12" s="39"/>
    </row>
    <row r="13" ht="24" customHeight="1" spans="1:5">
      <c r="A13" s="25" t="s">
        <v>187</v>
      </c>
      <c r="B13" s="25" t="s">
        <v>188</v>
      </c>
      <c r="C13" s="42">
        <v>13730</v>
      </c>
      <c r="D13" s="42">
        <v>13730</v>
      </c>
      <c r="E13" s="39"/>
    </row>
    <row r="14" ht="24" customHeight="1" spans="1:5">
      <c r="A14" s="25" t="s">
        <v>189</v>
      </c>
      <c r="B14" s="45" t="s">
        <v>190</v>
      </c>
      <c r="C14" s="42" t="s">
        <v>191</v>
      </c>
      <c r="D14" s="42" t="s">
        <v>191</v>
      </c>
      <c r="E14" s="39"/>
    </row>
    <row r="15" ht="24" customHeight="1" spans="1:5">
      <c r="A15" s="25" t="s">
        <v>192</v>
      </c>
      <c r="B15" s="84" t="s">
        <v>193</v>
      </c>
      <c r="C15" s="67" t="s">
        <v>123</v>
      </c>
      <c r="D15" s="42" t="s">
        <v>123</v>
      </c>
      <c r="E15" s="39"/>
    </row>
    <row r="16" ht="24" customHeight="1" spans="1:5">
      <c r="A16" s="46">
        <v>2089999</v>
      </c>
      <c r="B16" s="84" t="s">
        <v>193</v>
      </c>
      <c r="C16" s="63">
        <v>12216.21</v>
      </c>
      <c r="D16" s="63">
        <v>12216.21</v>
      </c>
      <c r="E16" s="85"/>
    </row>
    <row r="17" ht="24" customHeight="1" spans="1:5">
      <c r="A17" s="46">
        <v>210</v>
      </c>
      <c r="B17" s="39" t="s">
        <v>194</v>
      </c>
      <c r="C17" s="86">
        <v>106089.48</v>
      </c>
      <c r="D17" s="86">
        <v>106089.48</v>
      </c>
      <c r="E17" s="39"/>
    </row>
    <row r="18" ht="24" customHeight="1" spans="1:5">
      <c r="A18" s="46">
        <v>21011</v>
      </c>
      <c r="B18" s="39" t="s">
        <v>195</v>
      </c>
      <c r="C18" s="87">
        <v>106089.48</v>
      </c>
      <c r="D18" s="87">
        <v>106089.48</v>
      </c>
      <c r="E18" s="39"/>
    </row>
    <row r="19" ht="24" customHeight="1" spans="1:5">
      <c r="A19" s="46">
        <v>2101102</v>
      </c>
      <c r="B19" s="39" t="s">
        <v>196</v>
      </c>
      <c r="C19" s="46">
        <v>106089.48</v>
      </c>
      <c r="D19" s="46">
        <v>106089.48</v>
      </c>
      <c r="E19" s="39"/>
    </row>
    <row r="20" spans="3:5">
      <c r="C20" s="88"/>
      <c r="D20" s="88"/>
      <c r="E20" s="88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6" workbookViewId="0">
      <selection activeCell="B5" sqref="B5"/>
    </sheetView>
  </sheetViews>
  <sheetFormatPr defaultColWidth="10" defaultRowHeight="13.5" outlineLevelCol="4"/>
  <cols>
    <col min="1" max="1" width="15.275" customWidth="1"/>
    <col min="2" max="2" width="37.275" customWidth="1"/>
    <col min="3" max="5" width="26.366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197</v>
      </c>
      <c r="B2" s="11"/>
      <c r="C2" s="11"/>
      <c r="D2" s="11"/>
      <c r="E2" s="11"/>
    </row>
    <row r="3" ht="22.75" customHeight="1" spans="1:5">
      <c r="A3" s="57"/>
      <c r="B3" s="57"/>
      <c r="C3" s="12"/>
      <c r="D3" s="12"/>
      <c r="E3" s="58" t="s">
        <v>32</v>
      </c>
    </row>
    <row r="4" s="27" customFormat="1" ht="22.75" customHeight="1" spans="1:5">
      <c r="A4" s="59" t="s">
        <v>198</v>
      </c>
      <c r="B4" s="59"/>
      <c r="C4" s="59" t="s">
        <v>199</v>
      </c>
      <c r="D4" s="59"/>
      <c r="E4" s="59"/>
    </row>
    <row r="5" s="27" customFormat="1" ht="22.75" customHeight="1" spans="1:5">
      <c r="A5" s="59" t="s">
        <v>173</v>
      </c>
      <c r="B5" s="59" t="s">
        <v>174</v>
      </c>
      <c r="C5" s="59" t="s">
        <v>113</v>
      </c>
      <c r="D5" s="59" t="s">
        <v>200</v>
      </c>
      <c r="E5" s="59" t="s">
        <v>201</v>
      </c>
    </row>
    <row r="6" s="27" customFormat="1" ht="22.75" customHeight="1" spans="1:5">
      <c r="A6" s="59"/>
      <c r="B6" s="33" t="s">
        <v>113</v>
      </c>
      <c r="C6" s="60">
        <v>1877637.04</v>
      </c>
      <c r="D6" s="60">
        <f>D7+D28</f>
        <v>1755352.41</v>
      </c>
      <c r="E6" s="60">
        <v>122284.63</v>
      </c>
    </row>
    <row r="7" s="27" customFormat="1" ht="17" customHeight="1" spans="1:5">
      <c r="A7" s="61" t="s">
        <v>202</v>
      </c>
      <c r="B7" s="36" t="s">
        <v>203</v>
      </c>
      <c r="C7" s="60">
        <f>C8+C9+C10+C11+C12+C13+C14</f>
        <v>1741622.41</v>
      </c>
      <c r="D7" s="60">
        <f>D8+D9+D10+D11+D12+D13+D14</f>
        <v>1741622.41</v>
      </c>
      <c r="E7" s="60"/>
    </row>
    <row r="8" s="27" customFormat="1" ht="17" customHeight="1" spans="1:5">
      <c r="A8" s="62" t="s">
        <v>204</v>
      </c>
      <c r="B8" s="25" t="s">
        <v>205</v>
      </c>
      <c r="C8" s="43">
        <v>713995.2</v>
      </c>
      <c r="D8" s="43">
        <v>713995.2</v>
      </c>
      <c r="E8" s="43"/>
    </row>
    <row r="9" s="27" customFormat="1" ht="17" customHeight="1" spans="1:5">
      <c r="A9" s="62" t="s">
        <v>206</v>
      </c>
      <c r="B9" s="25" t="s">
        <v>207</v>
      </c>
      <c r="C9" s="42">
        <v>88828.8</v>
      </c>
      <c r="D9" s="42">
        <v>88828.8</v>
      </c>
      <c r="E9" s="42"/>
    </row>
    <row r="10" s="27" customFormat="1" ht="17" customHeight="1" spans="1:5">
      <c r="A10" s="62" t="s">
        <v>208</v>
      </c>
      <c r="B10" s="25" t="s">
        <v>209</v>
      </c>
      <c r="C10" s="63">
        <v>308800</v>
      </c>
      <c r="D10" s="63">
        <v>308800</v>
      </c>
      <c r="E10" s="42"/>
    </row>
    <row r="11" s="27" customFormat="1" ht="17" customHeight="1" spans="1:5">
      <c r="A11" s="62" t="s">
        <v>210</v>
      </c>
      <c r="B11" s="64" t="s">
        <v>211</v>
      </c>
      <c r="C11" s="63">
        <v>413368.2</v>
      </c>
      <c r="D11" s="63">
        <v>413368.2</v>
      </c>
      <c r="E11" s="42"/>
    </row>
    <row r="12" s="27" customFormat="1" ht="17" customHeight="1" spans="1:5">
      <c r="A12" s="65" t="s">
        <v>212</v>
      </c>
      <c r="B12" s="64" t="s">
        <v>213</v>
      </c>
      <c r="C12" s="63">
        <v>98324.52</v>
      </c>
      <c r="D12" s="63">
        <v>98324.52</v>
      </c>
      <c r="E12" s="42"/>
    </row>
    <row r="13" s="27" customFormat="1" ht="17" customHeight="1" spans="1:5">
      <c r="A13" s="62" t="s">
        <v>214</v>
      </c>
      <c r="B13" s="64" t="s">
        <v>215</v>
      </c>
      <c r="C13" s="42">
        <v>106089.48</v>
      </c>
      <c r="D13" s="42">
        <v>106089.48</v>
      </c>
      <c r="E13" s="42"/>
    </row>
    <row r="14" s="27" customFormat="1" ht="17" customHeight="1" spans="1:5">
      <c r="A14" s="62" t="s">
        <v>216</v>
      </c>
      <c r="B14" s="64" t="s">
        <v>217</v>
      </c>
      <c r="C14" s="42">
        <v>12216.21</v>
      </c>
      <c r="D14" s="42">
        <v>12216.21</v>
      </c>
      <c r="E14" s="42"/>
    </row>
    <row r="15" s="27" customFormat="1" ht="17" customHeight="1" spans="1:5">
      <c r="A15" s="61" t="s">
        <v>218</v>
      </c>
      <c r="B15" s="66" t="s">
        <v>219</v>
      </c>
      <c r="C15" s="67">
        <f>E15</f>
        <v>122284.63</v>
      </c>
      <c r="D15" s="67"/>
      <c r="E15" s="67">
        <f>E16+E17+E18+E19+E20+E21+E22+E23+E24+E25+E26+E27</f>
        <v>122284.63</v>
      </c>
    </row>
    <row r="16" s="27" customFormat="1" ht="17" customHeight="1" spans="1:5">
      <c r="A16" s="62" t="s">
        <v>220</v>
      </c>
      <c r="B16" s="66" t="s">
        <v>221</v>
      </c>
      <c r="C16" s="42">
        <v>20000</v>
      </c>
      <c r="D16" s="42"/>
      <c r="E16" s="42">
        <v>20000</v>
      </c>
    </row>
    <row r="17" s="27" customFormat="1" ht="17" customHeight="1" spans="1:5">
      <c r="A17" s="40" t="s">
        <v>222</v>
      </c>
      <c r="B17" s="68" t="s">
        <v>223</v>
      </c>
      <c r="C17" s="42">
        <v>8000</v>
      </c>
      <c r="D17" s="42"/>
      <c r="E17" s="42">
        <v>8000</v>
      </c>
    </row>
    <row r="18" s="27" customFormat="1" ht="17" customHeight="1" spans="1:5">
      <c r="A18" s="40" t="s">
        <v>224</v>
      </c>
      <c r="B18" s="68" t="s">
        <v>225</v>
      </c>
      <c r="C18" s="42">
        <v>2000</v>
      </c>
      <c r="D18" s="42"/>
      <c r="E18" s="42">
        <v>2000</v>
      </c>
    </row>
    <row r="19" s="27" customFormat="1" ht="17" customHeight="1" spans="1:5">
      <c r="A19" s="40" t="s">
        <v>226</v>
      </c>
      <c r="B19" s="68" t="s">
        <v>227</v>
      </c>
      <c r="C19" s="42">
        <v>18000</v>
      </c>
      <c r="D19" s="42"/>
      <c r="E19" s="42">
        <v>18000</v>
      </c>
    </row>
    <row r="20" s="27" customFormat="1" ht="17" customHeight="1" spans="1:5">
      <c r="A20" s="40" t="s">
        <v>228</v>
      </c>
      <c r="B20" s="68" t="s">
        <v>229</v>
      </c>
      <c r="C20" s="42">
        <v>2000</v>
      </c>
      <c r="D20" s="42"/>
      <c r="E20" s="42">
        <v>2000</v>
      </c>
    </row>
    <row r="21" s="27" customFormat="1" ht="17" customHeight="1" spans="1:5">
      <c r="A21" s="40" t="s">
        <v>230</v>
      </c>
      <c r="B21" s="68" t="s">
        <v>231</v>
      </c>
      <c r="C21" s="43"/>
      <c r="D21" s="43"/>
      <c r="E21" s="43"/>
    </row>
    <row r="22" s="27" customFormat="1" ht="17" customHeight="1" spans="1:5">
      <c r="A22" s="40" t="s">
        <v>232</v>
      </c>
      <c r="B22" s="68" t="s">
        <v>233</v>
      </c>
      <c r="C22" s="42">
        <v>10000</v>
      </c>
      <c r="D22" s="42"/>
      <c r="E22" s="42">
        <v>10000</v>
      </c>
    </row>
    <row r="23" s="27" customFormat="1" ht="17" customHeight="1" spans="1:5">
      <c r="A23" s="40" t="s">
        <v>234</v>
      </c>
      <c r="B23" s="68" t="s">
        <v>235</v>
      </c>
      <c r="C23" s="42">
        <v>5000</v>
      </c>
      <c r="D23" s="42"/>
      <c r="E23" s="42">
        <v>5000</v>
      </c>
    </row>
    <row r="24" s="27" customFormat="1" ht="17" customHeight="1" spans="1:5">
      <c r="A24" s="40" t="s">
        <v>236</v>
      </c>
      <c r="B24" s="68" t="s">
        <v>237</v>
      </c>
      <c r="C24" s="42"/>
      <c r="D24" s="42"/>
      <c r="E24" s="42"/>
    </row>
    <row r="25" s="27" customFormat="1" ht="17" customHeight="1" spans="1:5">
      <c r="A25" s="40" t="s">
        <v>238</v>
      </c>
      <c r="B25" s="68" t="s">
        <v>239</v>
      </c>
      <c r="C25" s="42">
        <v>15000</v>
      </c>
      <c r="D25" s="42"/>
      <c r="E25" s="42">
        <v>15000</v>
      </c>
    </row>
    <row r="26" s="27" customFormat="1" ht="17" customHeight="1" spans="1:5">
      <c r="A26" s="40" t="s">
        <v>240</v>
      </c>
      <c r="B26" s="68" t="s">
        <v>241</v>
      </c>
      <c r="C26" s="42">
        <v>22211.28</v>
      </c>
      <c r="D26" s="63"/>
      <c r="E26" s="42">
        <v>22211.28</v>
      </c>
    </row>
    <row r="27" s="27" customFormat="1" ht="17" customHeight="1" spans="1:5">
      <c r="A27" s="40" t="s">
        <v>242</v>
      </c>
      <c r="B27" s="68" t="s">
        <v>243</v>
      </c>
      <c r="C27" s="42">
        <v>20073.35</v>
      </c>
      <c r="D27" s="63"/>
      <c r="E27" s="42">
        <v>20073.35</v>
      </c>
    </row>
    <row r="28" s="27" customFormat="1" ht="17" customHeight="1" spans="1:5">
      <c r="A28" s="69" t="s">
        <v>244</v>
      </c>
      <c r="B28" s="70" t="s">
        <v>245</v>
      </c>
      <c r="C28" s="67">
        <f>D28</f>
        <v>13730</v>
      </c>
      <c r="D28" s="67">
        <v>13730</v>
      </c>
      <c r="E28" s="42"/>
    </row>
    <row r="29" s="27" customFormat="1" ht="17" customHeight="1" spans="1:5">
      <c r="A29" s="62" t="s">
        <v>246</v>
      </c>
      <c r="B29" s="71" t="s">
        <v>247</v>
      </c>
      <c r="C29" s="42">
        <v>10250</v>
      </c>
      <c r="D29" s="42">
        <v>10250</v>
      </c>
      <c r="E29" s="42"/>
    </row>
    <row r="30" s="27" customFormat="1" ht="17" customHeight="1" spans="1:5">
      <c r="A30" s="62" t="s">
        <v>248</v>
      </c>
      <c r="B30" s="71" t="s">
        <v>249</v>
      </c>
      <c r="C30" s="42">
        <v>3480</v>
      </c>
      <c r="D30" s="42">
        <v>3480</v>
      </c>
      <c r="E30" s="42"/>
    </row>
    <row r="31" s="27" customFormat="1" ht="12" spans="3:5">
      <c r="C31" s="72"/>
      <c r="D31" s="72"/>
      <c r="E31" s="72"/>
    </row>
    <row r="32" s="27" customFormat="1" ht="12" spans="3:5">
      <c r="C32" s="72"/>
      <c r="D32" s="72"/>
      <c r="E32" s="72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王俐</cp:lastModifiedBy>
  <dcterms:created xsi:type="dcterms:W3CDTF">2023-01-31T08:53:00Z</dcterms:created>
  <dcterms:modified xsi:type="dcterms:W3CDTF">2024-03-14T00:47:53Z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3C08F218CBEF4115A2592A594659498E_13</vt:lpwstr>
  </property>
</Properties>
</file>