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4">[1]Sheet1!$A$2:$A$4</definedName>
    <definedName name="分类" localSheetId="8">[1]Sheet1!$A$2:$A$4</definedName>
  </definedNames>
  <calcPr calcId="144525"/>
</workbook>
</file>

<file path=xl/sharedStrings.xml><?xml version="1.0" encoding="utf-8"?>
<sst xmlns="http://schemas.openxmlformats.org/spreadsheetml/2006/main" count="455" uniqueCount="347">
  <si>
    <t>单位代码：</t>
  </si>
  <si>
    <t>单位名称：</t>
  </si>
  <si>
    <t>宁县文体广电和旅游局</t>
  </si>
  <si>
    <t>部门预算公开表</t>
  </si>
  <si>
    <t xml:space="preserve">     </t>
  </si>
  <si>
    <t>编制日期：</t>
  </si>
  <si>
    <t>部门领导：</t>
  </si>
  <si>
    <t>朱世辉</t>
  </si>
  <si>
    <t>财务负责人：</t>
  </si>
  <si>
    <t>雷永平</t>
  </si>
  <si>
    <t>制表人：</t>
  </si>
  <si>
    <t>邓建龙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</si>
  <si>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</si>
  <si>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</si>
  <si>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</si>
  <si>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</si>
  <si>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</si>
  <si>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</si>
  <si>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</si>
  <si>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</si>
  <si>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</si>
  <si>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</si>
  <si>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</si>
  <si>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</si>
  <si>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</si>
  <si>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</si>
  <si>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</si>
  <si>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</si>
  <si>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</si>
  <si>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</si>
  <si>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</si>
  <si>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</si>
  <si>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</si>
  <si>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</si>
  <si>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</si>
  <si>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</si>
  <si>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</si>
  <si>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</si>
  <si>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</si>
  <si>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</si>
  <si>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</si>
  <si>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</si>
  <si>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</si>
  <si>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</si>
  <si>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</si>
  <si>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</si>
  <si>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</si>
  <si>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</si>
  <si>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</si>
  <si>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</si>
  <si>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</si>
  <si>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</si>
  <si>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</si>
  <si>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</si>
  <si>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</si>
  <si>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</si>
  <si>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</si>
  <si>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</si>
  <si>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</si>
  <si>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</si>
  <si>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</si>
  <si>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</si>
  <si>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</si>
  <si>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</si>
  <si>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</si>
  <si>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</si>
  <si>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</si>
  <si>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</si>
  <si>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</si>
  <si>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</si>
  <si>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</si>
  <si>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</si>
  <si>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</si>
  <si>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</si>
  <si>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</si>
  <si>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</si>
  <si>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</si>
  <si>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</si>
  <si>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</si>
  <si>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</si>
  <si>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</si>
  <si>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</si>
  <si>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</si>
  <si>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</si>
  <si>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</si>
  <si>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</si>
  <si>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</si>
  <si>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</si>
  <si>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</si>
  <si>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</si>
  <si>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</si>
  <si>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</si>
  <si>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</si>
  <si>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</si>
  <si>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</si>
  <si>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</si>
  <si>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</si>
  <si>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</si>
  <si>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</si>
  <si>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</si>
  <si>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</si>
  <si>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</si>
  <si>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</si>
  <si>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</si>
  <si>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</si>
  <si>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</si>
  <si>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</si>
  <si>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</si>
  <si>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</si>
  <si>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</si>
  <si>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</si>
  <si>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</si>
  <si>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</si>
  <si>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</si>
  <si>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</si>
  <si>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</si>
  <si>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</si>
  <si>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</si>
  <si>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207-文化体育与传媒支出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</si>
  <si>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</si>
  <si>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</si>
  <si>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</si>
  <si>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</si>
  <si>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</si>
  <si>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2070199-其他文化旅游支出</t>
  </si>
  <si>
    <t>20702-文物</t>
  </si>
  <si>
    <t>2070204-文物保护</t>
  </si>
  <si>
    <t>2070205-博物馆</t>
  </si>
  <si>
    <t>20703-体育</t>
  </si>
  <si>
    <t>2070307-体育场馆</t>
  </si>
  <si>
    <t>20708-广播电视</t>
  </si>
  <si>
    <t>2070899-其他广播电视支出</t>
  </si>
  <si>
    <t>208-社会保障和就业支出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</si>
  <si>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</si>
  <si>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</si>
  <si>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</si>
  <si>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</si>
  <si>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20808-优抚</t>
  </si>
  <si>
    <t>2080899-其他优抚支出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</si>
  <si>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</si>
  <si>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</si>
  <si>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</si>
  <si>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</si>
  <si>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</si>
  <si>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2101102-事业单位医疗</t>
  </si>
  <si>
    <t>229-其他支出</t>
  </si>
  <si>
    <t>22960-彩票公益金安排的支出</t>
  </si>
  <si>
    <t>2296003-用于体育事业的彩票公益金支出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</si>
  <si>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</si>
  <si>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</si>
  <si>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</si>
  <si>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</si>
  <si>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</si>
  <si>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</si>
  <si>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</si>
  <si>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</si>
  <si>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</si>
  <si>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</si>
  <si>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</si>
  <si>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</si>
  <si>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</si>
  <si>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</si>
  <si>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</si>
  <si>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</si>
  <si>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</si>
  <si>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</si>
  <si>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</si>
  <si>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</si>
  <si>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</si>
  <si>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</si>
  <si>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</si>
  <si>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</si>
  <si>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</si>
  <si>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</si>
  <si>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</si>
  <si>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</si>
  <si>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</si>
  <si>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</si>
  <si>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</si>
  <si>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</si>
  <si>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</si>
  <si>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</si>
  <si>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</si>
  <si>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</si>
  <si>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</si>
  <si>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</si>
  <si>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</si>
  <si>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</si>
  <si>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</si>
  <si>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</si>
  <si>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</si>
  <si>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</si>
  <si>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</si>
  <si>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</si>
  <si>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207</t>
  </si>
  <si>
    <t>文化体育与传媒支出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</si>
  <si>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</si>
  <si>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</si>
  <si>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</si>
  <si>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</si>
  <si>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</si>
  <si>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</si>
  <si>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</si>
  <si>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</si>
  <si>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2070111</t>
  </si>
  <si>
    <t>文化创作与保护</t>
  </si>
  <si>
    <t>2070199</t>
  </si>
  <si>
    <t>其他文化旅游支出</t>
  </si>
  <si>
    <t>20702</t>
  </si>
  <si>
    <t>文物</t>
  </si>
  <si>
    <t>2070204</t>
  </si>
  <si>
    <t>文物保护</t>
  </si>
  <si>
    <t>2070205</t>
  </si>
  <si>
    <t>博物馆</t>
  </si>
  <si>
    <t>20703</t>
  </si>
  <si>
    <t>体育</t>
  </si>
  <si>
    <t>2070307</t>
  </si>
  <si>
    <t>体育场馆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</si>
  <si>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</si>
  <si>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</si>
  <si>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</si>
  <si>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</si>
  <si>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</si>
  <si>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</si>
  <si>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</si>
  <si>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</si>
  <si>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</si>
  <si>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</si>
  <si>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</si>
  <si>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</si>
  <si>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</si>
  <si>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</si>
  <si>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</si>
  <si>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优抚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</si>
  <si>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</si>
  <si>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</si>
  <si>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</si>
  <si>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</si>
  <si>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</si>
  <si>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</si>
  <si>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</si>
  <si>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行政事业单位医疗</t>
  </si>
  <si>
    <t>2101101</t>
  </si>
  <si>
    <t>行政单位医疗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</si>
  <si>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</si>
  <si>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</si>
  <si>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</si>
  <si>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</si>
  <si>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</si>
  <si>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</si>
  <si>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</si>
  <si>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</si>
  <si>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</si>
  <si>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</si>
  <si>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</si>
  <si>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</si>
  <si>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</si>
  <si>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</si>
  <si>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</si>
  <si>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</si>
  <si>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</si>
  <si>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</si>
  <si>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</si>
  <si>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</si>
  <si>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</si>
  <si>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</si>
  <si>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</si>
  <si>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</si>
  <si>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</si>
  <si>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</si>
  <si>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</si>
  <si>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</si>
  <si>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</si>
  <si>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</si>
  <si>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</si>
  <si>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</si>
  <si>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</si>
  <si>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</si>
  <si>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</si>
  <si>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</si>
  <si>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</si>
  <si>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</si>
  <si>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</si>
  <si>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</si>
  <si>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</si>
  <si>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</si>
  <si>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</si>
  <si>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</si>
  <si>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</si>
  <si>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</si>
  <si>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</si>
  <si>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</si>
  <si>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</si>
  <si>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</si>
  <si>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</si>
  <si>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</si>
  <si>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</si>
  <si>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</si>
  <si>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</si>
  <si>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</si>
  <si>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</si>
  <si>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</si>
  <si>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</si>
  <si>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</si>
  <si>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</si>
  <si>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310</t>
  </si>
  <si>
    <t>资本性支出</t>
  </si>
  <si>
    <t>31002</t>
  </si>
  <si>
    <t xml:space="preserve">  办公设备购置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</si>
  <si>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</si>
  <si>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</si>
  <si>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</si>
  <si>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</si>
  <si>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</si>
  <si>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</si>
  <si>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</si>
  <si>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</si>
  <si>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</si>
  <si>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</si>
  <si>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</si>
  <si>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</si>
  <si>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</si>
  <si>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</si>
  <si>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</si>
  <si>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</si>
  <si>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</si>
  <si>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2296003</t>
  </si>
  <si>
    <t>2024年省级体育彩票公益金结转资金</t>
  </si>
  <si>
    <t>2024年省级体育彩票公益金（第二批）</t>
  </si>
  <si>
    <t>2024年一季度市县体育彩票公益金</t>
  </si>
  <si>
    <t>2024年二季度市县体育彩票公益金</t>
  </si>
  <si>
    <t>2024年第三季度市县体育彩票公益金</t>
  </si>
  <si>
    <t>2023年中央集中彩票公益金支持体育事业专项资金</t>
  </si>
  <si>
    <t>2023年第二季度福利彩票公益金</t>
  </si>
  <si>
    <t>2023年第二批省级体育彩票公益金</t>
  </si>
  <si>
    <t>2023年第四季度体育彩票公益金</t>
  </si>
  <si>
    <t>2022年省级体育彩票公益金（第二批）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</si>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</sst>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0.00"/>
    <numFmt numFmtId="178" formatCode="#,##0.00_ ;[Red]\-#,##0.00\ "/>
    <numFmt numFmtId="179" formatCode="yyyy\-mm\-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7" borderId="7" applyNumberFormat="0" applyFont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21" borderId="11" applyNumberFormat="0" applyAlignment="0" applyProtection="0">
      <alignment vertical="center"/>
    </xf>
    <xf numFmtId="0" fontId="52" fillId="21" borderId="8" applyNumberFormat="0" applyAlignment="0" applyProtection="0">
      <alignment vertical="center"/>
    </xf>
    <xf numFmtId="0" fontId="38" fillId="15" borderId="9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/>
    <xf numFmtId="0" fontId="11" fillId="0" borderId="1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19" fillId="4" borderId="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2" fillId="0" borderId="2" xfId="0" applyNumberFormat="1" applyFont="1" applyBorder="1" applyAlignment="1">
      <alignment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24" fillId="5" borderId="5" xfId="0" applyFont="1" applyFill="1" applyBorder="1" applyAlignment="1" applyProtection="1">
      <alignment vertical="center" wrapText="1"/>
    </xf>
    <xf numFmtId="0" fontId="24" fillId="5" borderId="1" xfId="0" applyFont="1" applyFill="1" applyBorder="1" applyAlignment="1" applyProtection="1">
      <alignment vertical="center" wrapText="1"/>
    </xf>
    <xf numFmtId="49" fontId="24" fillId="5" borderId="1" xfId="0" applyNumberFormat="1" applyFont="1" applyFill="1" applyBorder="1" applyAlignment="1" applyProtection="1">
      <alignment vertical="center" wrapText="1"/>
    </xf>
    <xf numFmtId="0" fontId="25" fillId="5" borderId="1" xfId="0" applyFont="1" applyFill="1" applyBorder="1" applyAlignment="1">
      <alignment horizontal="right" vertical="center"/>
    </xf>
    <xf numFmtId="0" fontId="25" fillId="5" borderId="1" xfId="0" applyFont="1" applyFill="1" applyBorder="1" applyAlignment="1">
      <alignment vertical="center"/>
    </xf>
    <xf numFmtId="0" fontId="25" fillId="5" borderId="1" xfId="0" applyFont="1" applyFill="1" applyBorder="1" applyAlignment="1">
      <alignment vertical="center" wrapText="1"/>
    </xf>
    <xf numFmtId="0" fontId="26" fillId="0" borderId="3" xfId="0" applyFont="1" applyBorder="1">
      <alignment vertical="center"/>
    </xf>
    <xf numFmtId="0" fontId="26" fillId="0" borderId="1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7" fillId="0" borderId="1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vertical="center" wrapText="1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4" sqref="L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6">
        <v>202001</v>
      </c>
      <c r="D3" s="10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8" t="s">
        <v>5</v>
      </c>
      <c r="G10" s="109">
        <v>45696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8" t="s">
        <v>6</v>
      </c>
      <c r="C12" s="110" t="s">
        <v>7</v>
      </c>
      <c r="D12" s="12"/>
      <c r="E12" s="108" t="s">
        <v>8</v>
      </c>
      <c r="F12" s="10" t="s">
        <v>9</v>
      </c>
      <c r="G12" s="12"/>
      <c r="H12" s="108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7" sqref="B1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309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36</v>
      </c>
    </row>
    <row r="4" ht="22.75" customHeight="1" spans="1:8">
      <c r="A4" s="14" t="s">
        <v>187</v>
      </c>
      <c r="B4" s="14" t="s">
        <v>310</v>
      </c>
      <c r="C4" s="14"/>
      <c r="D4" s="14"/>
      <c r="E4" s="14"/>
      <c r="F4" s="14"/>
      <c r="G4" s="14" t="s">
        <v>311</v>
      </c>
      <c r="H4" s="14" t="s">
        <v>312</v>
      </c>
    </row>
    <row r="5" ht="22.75" customHeight="1" spans="1:8">
      <c r="A5" s="14"/>
      <c r="B5" s="14" t="s">
        <v>117</v>
      </c>
      <c r="C5" s="14" t="s">
        <v>313</v>
      </c>
      <c r="D5" s="14" t="s">
        <v>314</v>
      </c>
      <c r="E5" s="14" t="s">
        <v>315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316</v>
      </c>
      <c r="F6" s="14" t="s">
        <v>317</v>
      </c>
      <c r="G6" s="14"/>
      <c r="H6" s="14"/>
    </row>
    <row r="7" ht="22.75" customHeight="1" spans="1:8">
      <c r="A7" s="44" t="s">
        <v>117</v>
      </c>
      <c r="B7" s="45">
        <f>F7</f>
        <v>7000</v>
      </c>
      <c r="C7" s="45"/>
      <c r="D7" s="45"/>
      <c r="E7" s="45"/>
      <c r="F7" s="45">
        <v>7000</v>
      </c>
      <c r="G7" s="45"/>
      <c r="H7" s="45"/>
    </row>
    <row r="8" ht="22.75" customHeight="1" spans="1:8">
      <c r="A8" s="44" t="s">
        <v>2</v>
      </c>
      <c r="B8" s="16">
        <f>F8</f>
        <v>7000</v>
      </c>
      <c r="C8" s="16"/>
      <c r="D8" s="16"/>
      <c r="E8" s="16"/>
      <c r="F8" s="16">
        <v>7000</v>
      </c>
      <c r="G8" s="45"/>
      <c r="H8" s="45"/>
    </row>
    <row r="9" ht="22.75" customHeight="1" spans="1:8">
      <c r="A9" s="44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opLeftCell="A4" workbookViewId="0">
      <selection activeCell="D17" sqref="D1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8"/>
      <c r="C1" s="29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318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0" t="s">
        <v>319</v>
      </c>
      <c r="B4" s="31" t="s">
        <v>320</v>
      </c>
      <c r="C4" s="32" t="s">
        <v>321</v>
      </c>
      <c r="D4" s="30" t="s">
        <v>117</v>
      </c>
      <c r="E4" s="30" t="s">
        <v>114</v>
      </c>
      <c r="F4" s="30" t="s">
        <v>115</v>
      </c>
      <c r="G4" s="10"/>
      <c r="H4" s="10"/>
      <c r="I4" s="10"/>
      <c r="J4" s="10"/>
    </row>
    <row r="5" ht="28" customHeight="1" spans="1:10">
      <c r="A5" s="30"/>
      <c r="B5" s="33"/>
      <c r="C5" s="34" t="s">
        <v>117</v>
      </c>
      <c r="D5" s="35">
        <f>E5+F5</f>
        <v>756049.58</v>
      </c>
      <c r="E5" s="35">
        <f>E6+E22</f>
        <v>756049.58</v>
      </c>
      <c r="F5" s="35"/>
      <c r="G5" s="12"/>
      <c r="H5" s="12"/>
      <c r="I5" s="12"/>
      <c r="J5" s="12"/>
    </row>
    <row r="6" ht="28" customHeight="1" spans="1:6">
      <c r="A6" s="36">
        <v>1</v>
      </c>
      <c r="B6" s="37" t="s">
        <v>267</v>
      </c>
      <c r="C6" s="38" t="s">
        <v>268</v>
      </c>
      <c r="D6" s="35">
        <f t="shared" ref="D6:D23" si="0">E6+F6</f>
        <v>726049.58</v>
      </c>
      <c r="E6" s="39">
        <v>726049.58</v>
      </c>
      <c r="F6" s="39"/>
    </row>
    <row r="7" ht="28" customHeight="1" spans="1:6">
      <c r="A7" s="36">
        <v>2</v>
      </c>
      <c r="B7" s="40" t="s">
        <v>269</v>
      </c>
      <c r="C7" s="41" t="s">
        <v>270</v>
      </c>
      <c r="D7" s="35">
        <f t="shared" si="0"/>
        <v>144000</v>
      </c>
      <c r="E7" s="39">
        <v>144000</v>
      </c>
      <c r="F7" s="39"/>
    </row>
    <row r="8" ht="28" customHeight="1" spans="1:6">
      <c r="A8" s="36">
        <v>3</v>
      </c>
      <c r="B8" s="40" t="s">
        <v>271</v>
      </c>
      <c r="C8" s="41" t="s">
        <v>272</v>
      </c>
      <c r="D8" s="35">
        <f t="shared" si="0"/>
        <v>65800</v>
      </c>
      <c r="E8" s="39">
        <v>65800</v>
      </c>
      <c r="F8" s="39"/>
    </row>
    <row r="9" ht="28" customHeight="1" spans="1:6">
      <c r="A9" s="36">
        <v>4</v>
      </c>
      <c r="B9" s="40" t="s">
        <v>273</v>
      </c>
      <c r="C9" s="41" t="s">
        <v>274</v>
      </c>
      <c r="D9" s="35">
        <f t="shared" si="0"/>
        <v>9000</v>
      </c>
      <c r="E9" s="39">
        <v>9000</v>
      </c>
      <c r="F9" s="39"/>
    </row>
    <row r="10" ht="28" customHeight="1" spans="1:6">
      <c r="A10" s="36">
        <v>5</v>
      </c>
      <c r="B10" s="40" t="s">
        <v>275</v>
      </c>
      <c r="C10" s="41" t="s">
        <v>276</v>
      </c>
      <c r="D10" s="35">
        <f t="shared" si="0"/>
        <v>38000</v>
      </c>
      <c r="E10" s="39">
        <v>38000</v>
      </c>
      <c r="F10" s="39"/>
    </row>
    <row r="11" ht="28" customHeight="1" spans="1:6">
      <c r="A11" s="36">
        <v>6</v>
      </c>
      <c r="B11" s="40" t="s">
        <v>277</v>
      </c>
      <c r="C11" s="41" t="s">
        <v>278</v>
      </c>
      <c r="D11" s="35">
        <f t="shared" si="0"/>
        <v>16000</v>
      </c>
      <c r="E11" s="39">
        <v>16000</v>
      </c>
      <c r="F11" s="39"/>
    </row>
    <row r="12" ht="28" customHeight="1" spans="1:6">
      <c r="A12" s="36">
        <v>7</v>
      </c>
      <c r="B12" s="40" t="s">
        <v>279</v>
      </c>
      <c r="C12" s="41" t="s">
        <v>280</v>
      </c>
      <c r="D12" s="35">
        <f t="shared" si="0"/>
        <v>18000</v>
      </c>
      <c r="E12" s="39">
        <v>18000</v>
      </c>
      <c r="F12" s="39"/>
    </row>
    <row r="13" ht="28" customHeight="1" spans="1:6">
      <c r="A13" s="36">
        <v>8</v>
      </c>
      <c r="B13" s="40" t="s">
        <v>281</v>
      </c>
      <c r="C13" s="41" t="s">
        <v>282</v>
      </c>
      <c r="D13" s="35">
        <f t="shared" si="0"/>
        <v>99400</v>
      </c>
      <c r="E13" s="39">
        <v>99400</v>
      </c>
      <c r="F13" s="39"/>
    </row>
    <row r="14" ht="28" customHeight="1" spans="1:6">
      <c r="A14" s="36">
        <v>9</v>
      </c>
      <c r="B14" s="40" t="s">
        <v>283</v>
      </c>
      <c r="C14" s="41" t="s">
        <v>284</v>
      </c>
      <c r="D14" s="35">
        <f t="shared" si="0"/>
        <v>25000</v>
      </c>
      <c r="E14" s="39">
        <v>25000</v>
      </c>
      <c r="F14" s="39"/>
    </row>
    <row r="15" ht="28" customHeight="1" spans="1:6">
      <c r="A15" s="36">
        <v>10</v>
      </c>
      <c r="B15" s="40" t="s">
        <v>285</v>
      </c>
      <c r="C15" s="41" t="s">
        <v>286</v>
      </c>
      <c r="D15" s="35">
        <f t="shared" si="0"/>
        <v>27500</v>
      </c>
      <c r="E15" s="39">
        <v>27500</v>
      </c>
      <c r="F15" s="39"/>
    </row>
    <row r="16" ht="28" customHeight="1" spans="1:6">
      <c r="A16" s="36">
        <v>11</v>
      </c>
      <c r="B16" s="40" t="s">
        <v>287</v>
      </c>
      <c r="C16" s="41" t="s">
        <v>288</v>
      </c>
      <c r="D16" s="35">
        <f t="shared" si="0"/>
        <v>3000</v>
      </c>
      <c r="E16" s="39">
        <v>3000</v>
      </c>
      <c r="F16" s="39"/>
    </row>
    <row r="17" ht="28" customHeight="1" spans="1:6">
      <c r="A17" s="36">
        <v>12</v>
      </c>
      <c r="B17" s="40" t="s">
        <v>289</v>
      </c>
      <c r="C17" s="41" t="s">
        <v>290</v>
      </c>
      <c r="D17" s="35">
        <f t="shared" si="0"/>
        <v>65445.59</v>
      </c>
      <c r="E17" s="39">
        <v>65445.59</v>
      </c>
      <c r="F17" s="39"/>
    </row>
    <row r="18" ht="28" customHeight="1" spans="1:6">
      <c r="A18" s="36">
        <v>13</v>
      </c>
      <c r="B18" s="40" t="s">
        <v>291</v>
      </c>
      <c r="C18" s="41" t="s">
        <v>292</v>
      </c>
      <c r="D18" s="35">
        <f t="shared" si="0"/>
        <v>73903.99</v>
      </c>
      <c r="E18" s="39">
        <v>73903.99</v>
      </c>
      <c r="F18" s="39"/>
    </row>
    <row r="19" ht="28" customHeight="1" spans="1:6">
      <c r="A19" s="36">
        <v>14</v>
      </c>
      <c r="B19" s="40" t="s">
        <v>293</v>
      </c>
      <c r="C19" s="41" t="s">
        <v>294</v>
      </c>
      <c r="D19" s="35">
        <f t="shared" si="0"/>
        <v>7000</v>
      </c>
      <c r="E19" s="39">
        <v>7000</v>
      </c>
      <c r="F19" s="39"/>
    </row>
    <row r="20" ht="28" customHeight="1" spans="1:6">
      <c r="A20" s="36">
        <v>15</v>
      </c>
      <c r="B20" s="40" t="s">
        <v>295</v>
      </c>
      <c r="C20" s="41" t="s">
        <v>296</v>
      </c>
      <c r="D20" s="35">
        <f t="shared" si="0"/>
        <v>127200</v>
      </c>
      <c r="E20" s="39">
        <v>127200</v>
      </c>
      <c r="F20" s="39"/>
    </row>
    <row r="21" ht="28" customHeight="1" spans="1:6">
      <c r="A21" s="36">
        <v>16</v>
      </c>
      <c r="B21" s="40" t="s">
        <v>297</v>
      </c>
      <c r="C21" s="41" t="s">
        <v>298</v>
      </c>
      <c r="D21" s="35">
        <f t="shared" si="0"/>
        <v>6800</v>
      </c>
      <c r="E21" s="39">
        <v>6800</v>
      </c>
      <c r="F21" s="39"/>
    </row>
    <row r="22" ht="28" customHeight="1" spans="1:6">
      <c r="A22" s="36">
        <v>17</v>
      </c>
      <c r="B22" s="37" t="s">
        <v>305</v>
      </c>
      <c r="C22" s="38" t="s">
        <v>306</v>
      </c>
      <c r="D22" s="35">
        <f t="shared" si="0"/>
        <v>30000</v>
      </c>
      <c r="E22" s="39">
        <v>30000</v>
      </c>
      <c r="F22" s="39"/>
    </row>
    <row r="23" ht="28" customHeight="1" spans="1:6">
      <c r="A23" s="36">
        <v>18</v>
      </c>
      <c r="B23" s="40" t="s">
        <v>307</v>
      </c>
      <c r="C23" s="41" t="s">
        <v>308</v>
      </c>
      <c r="D23" s="35">
        <f t="shared" si="0"/>
        <v>30000</v>
      </c>
      <c r="E23" s="39">
        <v>30000</v>
      </c>
      <c r="F23" s="39"/>
    </row>
    <row r="29" ht="13.5" spans="2:3">
      <c r="B29" s="17"/>
      <c r="C29" s="17"/>
    </row>
    <row r="30" ht="13.5" spans="2:3">
      <c r="B30" s="17"/>
      <c r="C30" s="17"/>
    </row>
    <row r="31" ht="13.5" spans="2:3">
      <c r="B31" s="17"/>
      <c r="C31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C6" sqref="C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322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323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324</v>
      </c>
      <c r="B5" s="22" t="s">
        <v>325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4">
        <f>SUM(C7:C16)</f>
        <v>1060985.57</v>
      </c>
    </row>
    <row r="7" s="17" customFormat="1" ht="26.25" customHeight="1" spans="1:4">
      <c r="A7" s="25" t="s">
        <v>326</v>
      </c>
      <c r="B7" s="25" t="s">
        <v>327</v>
      </c>
      <c r="C7" s="24">
        <v>350000</v>
      </c>
      <c r="D7" s="18"/>
    </row>
    <row r="8" ht="26.25" customHeight="1" spans="1:16">
      <c r="A8" s="25" t="s">
        <v>326</v>
      </c>
      <c r="B8" s="25" t="s">
        <v>328</v>
      </c>
      <c r="C8" s="24">
        <v>200000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 t="s">
        <v>326</v>
      </c>
      <c r="B9" s="25" t="s">
        <v>329</v>
      </c>
      <c r="C9" s="24">
        <v>90000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5" t="s">
        <v>326</v>
      </c>
      <c r="B10" s="25" t="s">
        <v>330</v>
      </c>
      <c r="C10" s="24">
        <v>90000</v>
      </c>
    </row>
    <row r="11" ht="26.25" customHeight="1" spans="1:3">
      <c r="A11" s="25" t="s">
        <v>326</v>
      </c>
      <c r="B11" s="25" t="s">
        <v>331</v>
      </c>
      <c r="C11" s="24">
        <v>70000</v>
      </c>
    </row>
    <row r="12" ht="26.25" customHeight="1" spans="1:3">
      <c r="A12" s="25" t="s">
        <v>326</v>
      </c>
      <c r="B12" s="25" t="s">
        <v>332</v>
      </c>
      <c r="C12" s="24">
        <v>60000</v>
      </c>
    </row>
    <row r="13" ht="26.25" customHeight="1" spans="1:3">
      <c r="A13" s="26" t="s">
        <v>326</v>
      </c>
      <c r="B13" s="26" t="s">
        <v>333</v>
      </c>
      <c r="C13" s="24">
        <v>21500</v>
      </c>
    </row>
    <row r="14" ht="26.25" customHeight="1" spans="1:3">
      <c r="A14" s="27" t="s">
        <v>326</v>
      </c>
      <c r="B14" s="27" t="s">
        <v>334</v>
      </c>
      <c r="C14" s="24">
        <v>150000</v>
      </c>
    </row>
    <row r="15" ht="26.25" customHeight="1" spans="1:3">
      <c r="A15" s="27" t="s">
        <v>326</v>
      </c>
      <c r="B15" s="27" t="s">
        <v>335</v>
      </c>
      <c r="C15" s="24">
        <v>19485.57</v>
      </c>
    </row>
    <row r="16" ht="26.25" customHeight="1" spans="1:3">
      <c r="A16" s="27" t="s">
        <v>326</v>
      </c>
      <c r="B16" s="27" t="s">
        <v>336</v>
      </c>
      <c r="C16" s="24">
        <v>10000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D20" sqref="D2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337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187</v>
      </c>
      <c r="B4" s="14" t="s">
        <v>117</v>
      </c>
      <c r="C4" s="14" t="s">
        <v>338</v>
      </c>
      <c r="D4" s="14" t="s">
        <v>339</v>
      </c>
      <c r="E4" s="14" t="s">
        <v>340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341</v>
      </c>
      <c r="B1" s="1"/>
    </row>
    <row r="2" spans="1:1">
      <c r="A2" s="2" t="s">
        <v>342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343</v>
      </c>
      <c r="B5" s="4">
        <v>1</v>
      </c>
    </row>
    <row r="6" spans="1:2">
      <c r="A6" s="6" t="s">
        <v>344</v>
      </c>
      <c r="B6" s="7"/>
    </row>
    <row r="7" spans="1:2">
      <c r="A7" s="8" t="s">
        <v>345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346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3" sqref="C13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2" t="s">
        <v>13</v>
      </c>
      <c r="C2" s="102"/>
    </row>
    <row r="3" ht="29.35" customHeight="1" spans="1:3">
      <c r="A3" s="103"/>
      <c r="B3" s="104" t="s">
        <v>14</v>
      </c>
      <c r="C3" s="104" t="s">
        <v>15</v>
      </c>
    </row>
    <row r="4" ht="28.45" customHeight="1" spans="1:3">
      <c r="A4" s="96"/>
      <c r="B4" s="105" t="s">
        <v>16</v>
      </c>
      <c r="C4" s="76" t="s">
        <v>17</v>
      </c>
    </row>
    <row r="5" ht="28.45" customHeight="1" spans="1:3">
      <c r="A5" s="96"/>
      <c r="B5" s="105" t="s">
        <v>18</v>
      </c>
      <c r="C5" s="76" t="s">
        <v>19</v>
      </c>
    </row>
    <row r="6" ht="28.45" customHeight="1" spans="1:3">
      <c r="A6" s="96"/>
      <c r="B6" s="105" t="s">
        <v>20</v>
      </c>
      <c r="C6" s="76" t="s">
        <v>21</v>
      </c>
    </row>
    <row r="7" ht="28.45" customHeight="1" spans="1:3">
      <c r="A7" s="96"/>
      <c r="B7" s="105" t="s">
        <v>22</v>
      </c>
      <c r="C7" s="76"/>
    </row>
    <row r="8" ht="28.45" customHeight="1" spans="1:3">
      <c r="A8" s="96"/>
      <c r="B8" s="105" t="s">
        <v>23</v>
      </c>
      <c r="C8" s="76" t="s">
        <v>24</v>
      </c>
    </row>
    <row r="9" ht="28.45" customHeight="1" spans="1:3">
      <c r="A9" s="96"/>
      <c r="B9" s="105" t="s">
        <v>25</v>
      </c>
      <c r="C9" s="76" t="s">
        <v>26</v>
      </c>
    </row>
    <row r="10" ht="28.45" customHeight="1" spans="1:3">
      <c r="A10" s="96"/>
      <c r="B10" s="105" t="s">
        <v>27</v>
      </c>
      <c r="C10" s="76" t="s">
        <v>28</v>
      </c>
    </row>
    <row r="11" ht="28.45" customHeight="1" spans="1:3">
      <c r="A11" s="96"/>
      <c r="B11" s="105" t="s">
        <v>29</v>
      </c>
      <c r="C11" s="76" t="s">
        <v>30</v>
      </c>
    </row>
    <row r="12" ht="28.45" customHeight="1" spans="1:3">
      <c r="A12" s="96"/>
      <c r="B12" s="105" t="s">
        <v>31</v>
      </c>
      <c r="C12" s="76"/>
    </row>
    <row r="13" ht="28.45" customHeight="1" spans="1:3">
      <c r="A13" s="10"/>
      <c r="B13" s="105" t="s">
        <v>32</v>
      </c>
      <c r="C13" s="76"/>
    </row>
    <row r="14" ht="28.45" customHeight="1" spans="1:3">
      <c r="A14" s="10"/>
      <c r="B14" s="105" t="s">
        <v>33</v>
      </c>
      <c r="C14" s="76" t="s">
        <v>17</v>
      </c>
    </row>
    <row r="15" ht="36" customHeight="1" spans="2:3">
      <c r="B15" s="105" t="s">
        <v>34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4" workbookViewId="0">
      <selection activeCell="C37" sqref="C3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6"/>
      <c r="B3" s="96"/>
      <c r="C3" s="96"/>
      <c r="D3" s="97" t="s">
        <v>36</v>
      </c>
    </row>
    <row r="4" ht="22.75" customHeight="1" spans="1:4">
      <c r="A4" s="64" t="s">
        <v>37</v>
      </c>
      <c r="B4" s="64"/>
      <c r="C4" s="64" t="s">
        <v>38</v>
      </c>
      <c r="D4" s="64"/>
    </row>
    <row r="5" ht="22.75" customHeight="1" spans="1:4">
      <c r="A5" s="64" t="s">
        <v>39</v>
      </c>
      <c r="B5" s="64" t="s">
        <v>40</v>
      </c>
      <c r="C5" s="64" t="s">
        <v>39</v>
      </c>
      <c r="D5" s="64" t="s">
        <v>40</v>
      </c>
    </row>
    <row r="6" ht="22.75" customHeight="1" spans="1:4">
      <c r="A6" s="98" t="s">
        <v>41</v>
      </c>
      <c r="B6" s="71">
        <v>19792780.44</v>
      </c>
      <c r="C6" s="98" t="s">
        <v>42</v>
      </c>
      <c r="D6" s="71"/>
    </row>
    <row r="7" ht="22.75" customHeight="1" spans="1:4">
      <c r="A7" s="98" t="s">
        <v>43</v>
      </c>
      <c r="B7" s="99">
        <v>1060985.57</v>
      </c>
      <c r="C7" s="98" t="s">
        <v>44</v>
      </c>
      <c r="D7" s="100"/>
    </row>
    <row r="8" ht="22.75" customHeight="1" spans="1:4">
      <c r="A8" s="98" t="s">
        <v>45</v>
      </c>
      <c r="B8" s="71"/>
      <c r="C8" s="98" t="s">
        <v>46</v>
      </c>
      <c r="D8" s="100"/>
    </row>
    <row r="9" ht="22.75" customHeight="1" spans="1:4">
      <c r="A9" s="98" t="s">
        <v>47</v>
      </c>
      <c r="B9" s="71"/>
      <c r="C9" s="98" t="s">
        <v>48</v>
      </c>
      <c r="D9" s="100"/>
    </row>
    <row r="10" ht="22.75" customHeight="1" spans="1:4">
      <c r="A10" s="98" t="s">
        <v>49</v>
      </c>
      <c r="B10" s="71"/>
      <c r="C10" s="98" t="s">
        <v>50</v>
      </c>
      <c r="D10" s="100"/>
    </row>
    <row r="11" ht="22.75" customHeight="1" spans="1:4">
      <c r="A11" s="98" t="s">
        <v>51</v>
      </c>
      <c r="B11" s="71"/>
      <c r="C11" s="98" t="s">
        <v>52</v>
      </c>
      <c r="D11" s="100"/>
    </row>
    <row r="12" ht="22.75" customHeight="1" spans="1:4">
      <c r="A12" s="98" t="s">
        <v>53</v>
      </c>
      <c r="B12" s="71"/>
      <c r="C12" s="98" t="s">
        <v>54</v>
      </c>
      <c r="D12" s="100">
        <v>16503220.27</v>
      </c>
    </row>
    <row r="13" ht="22.75" customHeight="1" spans="1:4">
      <c r="A13" s="98" t="s">
        <v>55</v>
      </c>
      <c r="B13" s="71"/>
      <c r="C13" s="98" t="s">
        <v>56</v>
      </c>
      <c r="D13" s="100">
        <v>2588440.99</v>
      </c>
    </row>
    <row r="14" ht="22.75" customHeight="1" spans="1:4">
      <c r="A14" s="98" t="s">
        <v>57</v>
      </c>
      <c r="B14" s="71"/>
      <c r="C14" s="98" t="s">
        <v>58</v>
      </c>
      <c r="D14" s="100"/>
    </row>
    <row r="15" ht="22.75" customHeight="1" spans="1:4">
      <c r="A15" s="98"/>
      <c r="B15" s="91"/>
      <c r="C15" s="98" t="s">
        <v>59</v>
      </c>
      <c r="D15" s="100">
        <v>701119.18</v>
      </c>
    </row>
    <row r="16" ht="22.75" customHeight="1" spans="1:4">
      <c r="A16" s="98"/>
      <c r="B16" s="91"/>
      <c r="C16" s="98" t="s">
        <v>60</v>
      </c>
      <c r="D16" s="100"/>
    </row>
    <row r="17" ht="22.75" customHeight="1" spans="1:4">
      <c r="A17" s="98"/>
      <c r="B17" s="91"/>
      <c r="C17" s="98" t="s">
        <v>61</v>
      </c>
      <c r="D17" s="100"/>
    </row>
    <row r="18" ht="22.75" customHeight="1" spans="1:4">
      <c r="A18" s="98"/>
      <c r="B18" s="91"/>
      <c r="C18" s="98" t="s">
        <v>62</v>
      </c>
      <c r="D18" s="100"/>
    </row>
    <row r="19" ht="22.75" customHeight="1" spans="1:4">
      <c r="A19" s="98"/>
      <c r="B19" s="91"/>
      <c r="C19" s="98" t="s">
        <v>63</v>
      </c>
      <c r="D19" s="100"/>
    </row>
    <row r="20" ht="22.75" customHeight="1" spans="1:4">
      <c r="A20" s="101"/>
      <c r="B20" s="99"/>
      <c r="C20" s="98" t="s">
        <v>64</v>
      </c>
      <c r="D20" s="100"/>
    </row>
    <row r="21" ht="22.75" customHeight="1" spans="1:4">
      <c r="A21" s="101"/>
      <c r="B21" s="99"/>
      <c r="C21" s="98" t="s">
        <v>65</v>
      </c>
      <c r="D21" s="100"/>
    </row>
    <row r="22" ht="22.75" customHeight="1" spans="1:4">
      <c r="A22" s="101"/>
      <c r="B22" s="99"/>
      <c r="C22" s="98" t="s">
        <v>66</v>
      </c>
      <c r="D22" s="100"/>
    </row>
    <row r="23" ht="22.75" customHeight="1" spans="1:4">
      <c r="A23" s="101"/>
      <c r="B23" s="99"/>
      <c r="C23" s="98" t="s">
        <v>67</v>
      </c>
      <c r="D23" s="100"/>
    </row>
    <row r="24" ht="22.75" customHeight="1" spans="1:4">
      <c r="A24" s="101"/>
      <c r="B24" s="99"/>
      <c r="C24" s="98" t="s">
        <v>68</v>
      </c>
      <c r="D24" s="100"/>
    </row>
    <row r="25" ht="22.75" customHeight="1" spans="1:4">
      <c r="A25" s="98"/>
      <c r="B25" s="91"/>
      <c r="C25" s="98" t="s">
        <v>69</v>
      </c>
      <c r="D25" s="100"/>
    </row>
    <row r="26" ht="22.75" customHeight="1" spans="1:4">
      <c r="A26" s="98"/>
      <c r="B26" s="91"/>
      <c r="C26" s="98" t="s">
        <v>70</v>
      </c>
      <c r="D26" s="100"/>
    </row>
    <row r="27" ht="22.75" customHeight="1" spans="1:4">
      <c r="A27" s="98"/>
      <c r="B27" s="91"/>
      <c r="C27" s="98" t="s">
        <v>71</v>
      </c>
      <c r="D27" s="100"/>
    </row>
    <row r="28" ht="22.75" customHeight="1" spans="1:4">
      <c r="A28" s="101"/>
      <c r="B28" s="99"/>
      <c r="C28" s="98" t="s">
        <v>72</v>
      </c>
      <c r="D28" s="100"/>
    </row>
    <row r="29" ht="22.75" customHeight="1" spans="1:4">
      <c r="A29" s="101"/>
      <c r="B29" s="99"/>
      <c r="C29" s="98" t="s">
        <v>73</v>
      </c>
      <c r="D29" s="100"/>
    </row>
    <row r="30" ht="22.75" customHeight="1" spans="1:4">
      <c r="A30" s="101"/>
      <c r="B30" s="99"/>
      <c r="C30" s="98" t="s">
        <v>74</v>
      </c>
      <c r="D30" s="100">
        <v>1060985.57</v>
      </c>
    </row>
    <row r="31" ht="22.75" customHeight="1" spans="1:4">
      <c r="A31" s="101"/>
      <c r="B31" s="99"/>
      <c r="C31" s="98" t="s">
        <v>75</v>
      </c>
      <c r="D31" s="100"/>
    </row>
    <row r="32" ht="22.75" customHeight="1" spans="1:4">
      <c r="A32" s="101"/>
      <c r="B32" s="99"/>
      <c r="C32" s="98" t="s">
        <v>76</v>
      </c>
      <c r="D32" s="100"/>
    </row>
    <row r="33" ht="22.75" customHeight="1" spans="1:4">
      <c r="A33" s="98"/>
      <c r="B33" s="98"/>
      <c r="C33" s="98" t="s">
        <v>77</v>
      </c>
      <c r="D33" s="100"/>
    </row>
    <row r="34" ht="22.75" customHeight="1" spans="1:4">
      <c r="A34" s="98"/>
      <c r="B34" s="98"/>
      <c r="C34" s="98" t="s">
        <v>78</v>
      </c>
      <c r="D34" s="100"/>
    </row>
    <row r="35" ht="22.75" customHeight="1" spans="1:4">
      <c r="A35" s="98"/>
      <c r="B35" s="98"/>
      <c r="C35" s="98" t="s">
        <v>79</v>
      </c>
      <c r="D35" s="100"/>
    </row>
    <row r="36" ht="22.75" customHeight="1" spans="1:4">
      <c r="A36" s="98"/>
      <c r="B36" s="98"/>
      <c r="C36" s="98"/>
      <c r="D36" s="98"/>
    </row>
    <row r="37" ht="22.75" customHeight="1" spans="1:4">
      <c r="A37" s="98"/>
      <c r="B37" s="98"/>
      <c r="C37" s="98"/>
      <c r="D37" s="98"/>
    </row>
    <row r="38" ht="22.75" customHeight="1" spans="1:4">
      <c r="A38" s="98"/>
      <c r="B38" s="98"/>
      <c r="C38" s="98"/>
      <c r="D38" s="98"/>
    </row>
    <row r="39" ht="22.75" customHeight="1" spans="1:4">
      <c r="A39" s="101" t="s">
        <v>80</v>
      </c>
      <c r="B39" s="99">
        <f>SUM(B6:B14)</f>
        <v>20853766.01</v>
      </c>
      <c r="C39" s="101" t="s">
        <v>81</v>
      </c>
      <c r="D39" s="99">
        <f>SUM(D6:D38)</f>
        <v>20853766.01</v>
      </c>
    </row>
    <row r="40" ht="22.75" customHeight="1" spans="1:4">
      <c r="A40" s="101" t="s">
        <v>82</v>
      </c>
      <c r="B40" s="99"/>
      <c r="C40" s="101" t="s">
        <v>83</v>
      </c>
      <c r="D40" s="99"/>
    </row>
    <row r="41" ht="22.75" customHeight="1" spans="1:4">
      <c r="A41" s="101" t="s">
        <v>84</v>
      </c>
      <c r="B41" s="91"/>
      <c r="C41" s="98"/>
      <c r="D41" s="91"/>
    </row>
    <row r="42" ht="22.75" customHeight="1" spans="1:4">
      <c r="A42" s="101" t="s">
        <v>85</v>
      </c>
      <c r="B42" s="99">
        <f>B39+B40</f>
        <v>20853766.01</v>
      </c>
      <c r="C42" s="101" t="s">
        <v>86</v>
      </c>
      <c r="D42" s="99">
        <f>D39+D40</f>
        <v>20853766.01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B5" sqref="B5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8"/>
    </row>
    <row r="2" ht="24.75" customHeight="1" spans="1:2">
      <c r="A2" s="20" t="s">
        <v>87</v>
      </c>
      <c r="B2" s="20"/>
    </row>
    <row r="3" ht="24.75" customHeight="1" spans="1:2">
      <c r="A3" s="86"/>
      <c r="B3" s="21" t="s">
        <v>36</v>
      </c>
    </row>
    <row r="4" ht="24" customHeight="1" spans="1:2">
      <c r="A4" s="32" t="s">
        <v>39</v>
      </c>
      <c r="B4" s="32" t="s">
        <v>40</v>
      </c>
    </row>
    <row r="5" s="17" customFormat="1" ht="25" customHeight="1" spans="1:3">
      <c r="A5" s="87" t="s">
        <v>88</v>
      </c>
      <c r="B5" s="88">
        <f>B6+B7</f>
        <v>19792780.44</v>
      </c>
      <c r="C5" s="18"/>
    </row>
    <row r="6" s="17" customFormat="1" ht="25" customHeight="1" spans="1:3">
      <c r="A6" s="89" t="s">
        <v>89</v>
      </c>
      <c r="B6" s="90">
        <v>13290480.44</v>
      </c>
      <c r="C6" s="18"/>
    </row>
    <row r="7" s="17" customFormat="1" ht="25" customHeight="1" spans="1:3">
      <c r="A7" s="89" t="s">
        <v>90</v>
      </c>
      <c r="B7" s="90">
        <v>6502300</v>
      </c>
      <c r="C7" s="18"/>
    </row>
    <row r="8" s="17" customFormat="1" ht="25" customHeight="1" spans="1:3">
      <c r="A8" s="87" t="s">
        <v>91</v>
      </c>
      <c r="B8" s="90">
        <f>B9+B10</f>
        <v>1060985.57</v>
      </c>
      <c r="C8" s="18"/>
    </row>
    <row r="9" s="17" customFormat="1" ht="25" customHeight="1" spans="1:3">
      <c r="A9" s="89" t="s">
        <v>89</v>
      </c>
      <c r="B9" s="90"/>
      <c r="C9" s="18"/>
    </row>
    <row r="10" s="17" customFormat="1" ht="25" customHeight="1" spans="1:3">
      <c r="A10" s="89" t="s">
        <v>90</v>
      </c>
      <c r="B10" s="91">
        <v>1060985.57</v>
      </c>
      <c r="C10" s="18"/>
    </row>
    <row r="11" s="17" customFormat="1" ht="25" customHeight="1" spans="1:3">
      <c r="A11" s="87" t="s">
        <v>92</v>
      </c>
      <c r="B11" s="90"/>
      <c r="C11" s="18"/>
    </row>
    <row r="12" s="17" customFormat="1" ht="25" customHeight="1" spans="1:3">
      <c r="A12" s="89" t="s">
        <v>89</v>
      </c>
      <c r="B12" s="90"/>
      <c r="C12" s="18"/>
    </row>
    <row r="13" s="17" customFormat="1" ht="25" customHeight="1" spans="1:3">
      <c r="A13" s="89" t="s">
        <v>90</v>
      </c>
      <c r="B13" s="90"/>
      <c r="C13" s="18"/>
    </row>
    <row r="14" s="17" customFormat="1" ht="25" customHeight="1" spans="1:3">
      <c r="A14" s="92" t="s">
        <v>93</v>
      </c>
      <c r="B14" s="90">
        <f>SUM(B15:B17)</f>
        <v>0</v>
      </c>
      <c r="C14" s="18"/>
    </row>
    <row r="15" s="17" customFormat="1" ht="25" customHeight="1" spans="1:3">
      <c r="A15" s="89" t="s">
        <v>94</v>
      </c>
      <c r="B15" s="90"/>
      <c r="C15" s="18"/>
    </row>
    <row r="16" s="17" customFormat="1" ht="25" customHeight="1" spans="1:3">
      <c r="A16" s="89" t="s">
        <v>95</v>
      </c>
      <c r="B16" s="90"/>
      <c r="C16" s="18"/>
    </row>
    <row r="17" s="17" customFormat="1" ht="25" customHeight="1" spans="1:3">
      <c r="A17" s="89" t="s">
        <v>96</v>
      </c>
      <c r="B17" s="90"/>
      <c r="C17" s="18"/>
    </row>
    <row r="18" s="17" customFormat="1" ht="25" customHeight="1" spans="1:3">
      <c r="A18" s="92" t="s">
        <v>97</v>
      </c>
      <c r="B18" s="90"/>
      <c r="C18" s="18"/>
    </row>
    <row r="19" s="17" customFormat="1" ht="25" customHeight="1" spans="1:3">
      <c r="A19" s="92" t="s">
        <v>98</v>
      </c>
      <c r="B19" s="90"/>
      <c r="C19" s="18"/>
    </row>
    <row r="20" s="17" customFormat="1" ht="25" customHeight="1" spans="1:3">
      <c r="A20" s="92" t="s">
        <v>99</v>
      </c>
      <c r="B20" s="90"/>
      <c r="C20" s="18"/>
    </row>
    <row r="21" s="17" customFormat="1" ht="25" customHeight="1" spans="1:3">
      <c r="A21" s="92" t="s">
        <v>100</v>
      </c>
      <c r="B21" s="90"/>
      <c r="C21" s="18"/>
    </row>
    <row r="22" s="17" customFormat="1" ht="25" customHeight="1" spans="1:3">
      <c r="A22" s="92" t="s">
        <v>101</v>
      </c>
      <c r="B22" s="88">
        <f>B23+B26+B29+B30</f>
        <v>0</v>
      </c>
      <c r="C22" s="18"/>
    </row>
    <row r="23" s="17" customFormat="1" ht="25" customHeight="1" spans="1:3">
      <c r="A23" s="89" t="s">
        <v>102</v>
      </c>
      <c r="B23" s="88">
        <f>B24+B25</f>
        <v>0</v>
      </c>
      <c r="C23" s="18"/>
    </row>
    <row r="24" s="17" customFormat="1" ht="25" customHeight="1" spans="1:3">
      <c r="A24" s="89" t="s">
        <v>103</v>
      </c>
      <c r="B24" s="91"/>
      <c r="C24" s="18"/>
    </row>
    <row r="25" s="17" customFormat="1" ht="25" customHeight="1" spans="1:3">
      <c r="A25" s="89" t="s">
        <v>104</v>
      </c>
      <c r="B25" s="88"/>
      <c r="C25" s="18"/>
    </row>
    <row r="26" s="17" customFormat="1" ht="25" customHeight="1" spans="1:3">
      <c r="A26" s="89" t="s">
        <v>105</v>
      </c>
      <c r="B26" s="88">
        <f>B27+B28</f>
        <v>0</v>
      </c>
      <c r="C26" s="18"/>
    </row>
    <row r="27" s="17" customFormat="1" ht="25" customHeight="1" spans="1:3">
      <c r="A27" s="89" t="s">
        <v>106</v>
      </c>
      <c r="B27" s="88"/>
      <c r="C27" s="18"/>
    </row>
    <row r="28" s="17" customFormat="1" ht="25" customHeight="1" spans="1:3">
      <c r="A28" s="89" t="s">
        <v>107</v>
      </c>
      <c r="B28" s="88"/>
      <c r="C28" s="18"/>
    </row>
    <row r="29" s="17" customFormat="1" ht="25" customHeight="1" spans="1:3">
      <c r="A29" s="89" t="s">
        <v>108</v>
      </c>
      <c r="B29" s="88"/>
      <c r="C29" s="18"/>
    </row>
    <row r="30" s="17" customFormat="1" ht="25" customHeight="1" spans="1:3">
      <c r="A30" s="89" t="s">
        <v>109</v>
      </c>
      <c r="B30" s="88"/>
      <c r="C30" s="18"/>
    </row>
    <row r="31" ht="25" customHeight="1" spans="1:2">
      <c r="A31" s="93"/>
      <c r="B31" s="88"/>
    </row>
    <row r="32" s="17" customFormat="1" ht="25" customHeight="1" spans="1:3">
      <c r="A32" s="94" t="s">
        <v>110</v>
      </c>
      <c r="B32" s="95">
        <f>B5+B8+B14+B18+B19+B20+B21+B22</f>
        <v>20853766.01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tabSelected="1" topLeftCell="A2" workbookViewId="0">
      <selection activeCell="E10" sqref="E10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5" t="s">
        <v>112</v>
      </c>
      <c r="B4" s="75" t="s">
        <v>113</v>
      </c>
      <c r="C4" s="75" t="s">
        <v>114</v>
      </c>
      <c r="D4" s="75" t="s">
        <v>115</v>
      </c>
      <c r="E4" s="75" t="s">
        <v>116</v>
      </c>
    </row>
    <row r="5" ht="22.75" customHeight="1" spans="1:5">
      <c r="A5" s="76" t="s">
        <v>117</v>
      </c>
      <c r="B5" s="77">
        <f>C5+D5</f>
        <v>20853766.01</v>
      </c>
      <c r="C5" s="77">
        <f>C6+C20+C29</f>
        <v>12920480.44</v>
      </c>
      <c r="D5" s="77">
        <f>D6+D20+D29+D33</f>
        <v>7933285.57</v>
      </c>
      <c r="E5" s="77"/>
    </row>
    <row r="6" ht="24" customHeight="1" spans="1:5">
      <c r="A6" s="78" t="s">
        <v>118</v>
      </c>
      <c r="B6" s="77">
        <f t="shared" ref="B6:B35" si="0">C6+D6</f>
        <v>16503220.27</v>
      </c>
      <c r="C6" s="77">
        <f>C7+C13+C16+C18</f>
        <v>9630920.27</v>
      </c>
      <c r="D6" s="77">
        <f>D7+D13+D16+D18</f>
        <v>6872300</v>
      </c>
      <c r="E6" s="77"/>
    </row>
    <row r="7" ht="24" customHeight="1" spans="1:5">
      <c r="A7" s="79" t="s">
        <v>119</v>
      </c>
      <c r="B7" s="77">
        <f t="shared" si="0"/>
        <v>10314652.54</v>
      </c>
      <c r="C7" s="77">
        <f>C8+C9+C10+C11+C12</f>
        <v>8088652.54</v>
      </c>
      <c r="D7" s="77">
        <f>D8+D9+D10+D11+D12</f>
        <v>2226000</v>
      </c>
      <c r="E7" s="77"/>
    </row>
    <row r="8" ht="24" customHeight="1" spans="1:5">
      <c r="A8" s="80" t="s">
        <v>120</v>
      </c>
      <c r="B8" s="77">
        <f t="shared" si="0"/>
        <v>5899259.12</v>
      </c>
      <c r="C8" s="81">
        <v>5799259.12</v>
      </c>
      <c r="D8" s="77">
        <v>100000</v>
      </c>
      <c r="E8" s="77"/>
    </row>
    <row r="9" ht="24" customHeight="1" spans="1:5">
      <c r="A9" s="80" t="s">
        <v>121</v>
      </c>
      <c r="B9" s="77">
        <f t="shared" si="0"/>
        <v>747005.95</v>
      </c>
      <c r="C9" s="81">
        <v>747005.95</v>
      </c>
      <c r="D9" s="77"/>
      <c r="E9" s="77"/>
    </row>
    <row r="10" ht="24" customHeight="1" spans="1:5">
      <c r="A10" s="80" t="s">
        <v>122</v>
      </c>
      <c r="B10" s="77">
        <f t="shared" si="0"/>
        <v>3508387.47</v>
      </c>
      <c r="C10" s="81">
        <v>1542387.47</v>
      </c>
      <c r="D10" s="77">
        <v>1966000</v>
      </c>
      <c r="E10" s="77"/>
    </row>
    <row r="11" ht="24" customHeight="1" spans="1:5">
      <c r="A11" s="80" t="s">
        <v>123</v>
      </c>
      <c r="B11" s="77">
        <f t="shared" si="0"/>
        <v>30000</v>
      </c>
      <c r="C11" s="77"/>
      <c r="D11" s="77">
        <v>30000</v>
      </c>
      <c r="E11" s="77"/>
    </row>
    <row r="12" ht="24" customHeight="1" spans="1:5">
      <c r="A12" s="80" t="s">
        <v>124</v>
      </c>
      <c r="B12" s="77">
        <f t="shared" si="0"/>
        <v>130000</v>
      </c>
      <c r="C12" s="77"/>
      <c r="D12" s="77">
        <v>130000</v>
      </c>
      <c r="E12" s="77"/>
    </row>
    <row r="13" ht="24" customHeight="1" spans="1:5">
      <c r="A13" s="80" t="s">
        <v>125</v>
      </c>
      <c r="B13" s="77">
        <f t="shared" si="0"/>
        <v>5692267.73</v>
      </c>
      <c r="C13" s="77">
        <f>C14+C15</f>
        <v>1542267.73</v>
      </c>
      <c r="D13" s="77">
        <f>D14+D15</f>
        <v>4150000</v>
      </c>
      <c r="E13" s="77"/>
    </row>
    <row r="14" customFormat="1" ht="24" customHeight="1" spans="1:5">
      <c r="A14" s="80" t="s">
        <v>126</v>
      </c>
      <c r="B14" s="77">
        <f t="shared" si="0"/>
        <v>3450000</v>
      </c>
      <c r="C14" s="63"/>
      <c r="D14" s="63">
        <v>3450000</v>
      </c>
      <c r="E14" s="63"/>
    </row>
    <row r="15" customFormat="1" ht="24" customHeight="1" spans="1:5">
      <c r="A15" s="80" t="s">
        <v>127</v>
      </c>
      <c r="B15" s="77">
        <f t="shared" si="0"/>
        <v>2242267.73</v>
      </c>
      <c r="C15" s="63">
        <v>1542267.73</v>
      </c>
      <c r="D15" s="63">
        <v>700000</v>
      </c>
      <c r="E15" s="63"/>
    </row>
    <row r="16" ht="24" customHeight="1" spans="1:5">
      <c r="A16" s="82" t="s">
        <v>128</v>
      </c>
      <c r="B16" s="77">
        <f t="shared" si="0"/>
        <v>20000</v>
      </c>
      <c r="C16" s="77"/>
      <c r="D16" s="77">
        <f>D17</f>
        <v>20000</v>
      </c>
      <c r="E16" s="77"/>
    </row>
    <row r="17" customFormat="1" ht="24" customHeight="1" spans="1:5">
      <c r="A17" s="82" t="s">
        <v>129</v>
      </c>
      <c r="B17" s="77">
        <f t="shared" si="0"/>
        <v>20000</v>
      </c>
      <c r="C17" s="63"/>
      <c r="D17" s="63">
        <v>20000</v>
      </c>
      <c r="E17" s="63"/>
    </row>
    <row r="18" ht="24" customHeight="1" spans="1:5">
      <c r="A18" s="82" t="s">
        <v>130</v>
      </c>
      <c r="B18" s="77">
        <f t="shared" si="0"/>
        <v>476300</v>
      </c>
      <c r="C18" s="77"/>
      <c r="D18" s="77">
        <f>D19</f>
        <v>476300</v>
      </c>
      <c r="E18" s="77"/>
    </row>
    <row r="19" customFormat="1" ht="24" customHeight="1" spans="1:5">
      <c r="A19" s="82" t="s">
        <v>131</v>
      </c>
      <c r="B19" s="77">
        <f t="shared" si="0"/>
        <v>476300</v>
      </c>
      <c r="C19" s="63"/>
      <c r="D19" s="63">
        <v>476300</v>
      </c>
      <c r="E19" s="63"/>
    </row>
    <row r="20" ht="24" customHeight="1" spans="1:5">
      <c r="A20" s="83" t="s">
        <v>132</v>
      </c>
      <c r="B20" s="77">
        <f t="shared" si="0"/>
        <v>2588440.99</v>
      </c>
      <c r="C20" s="77">
        <f>C21+C25+C27</f>
        <v>2588440.99</v>
      </c>
      <c r="D20" s="77"/>
      <c r="E20" s="77"/>
    </row>
    <row r="21" ht="24" customHeight="1" spans="1:5">
      <c r="A21" s="83" t="s">
        <v>133</v>
      </c>
      <c r="B21" s="77">
        <f t="shared" si="0"/>
        <v>2428329.54</v>
      </c>
      <c r="C21" s="77">
        <f>C22+C23+C24</f>
        <v>2428329.54</v>
      </c>
      <c r="D21" s="77"/>
      <c r="E21" s="77"/>
    </row>
    <row r="22" customFormat="1" ht="24" customHeight="1" spans="1:5">
      <c r="A22" s="83" t="s">
        <v>134</v>
      </c>
      <c r="B22" s="77">
        <f t="shared" si="0"/>
        <v>1065280</v>
      </c>
      <c r="C22" s="81">
        <v>1065280</v>
      </c>
      <c r="D22" s="63"/>
      <c r="E22" s="63"/>
    </row>
    <row r="23" customFormat="1" ht="24" customHeight="1" spans="1:5">
      <c r="A23" s="83" t="s">
        <v>135</v>
      </c>
      <c r="B23" s="77">
        <f t="shared" si="0"/>
        <v>38000</v>
      </c>
      <c r="C23" s="63">
        <v>38000</v>
      </c>
      <c r="D23" s="63"/>
      <c r="E23" s="63"/>
    </row>
    <row r="24" customFormat="1" ht="24" customHeight="1" spans="1:5">
      <c r="A24" s="83" t="s">
        <v>136</v>
      </c>
      <c r="B24" s="77">
        <f t="shared" si="0"/>
        <v>1325049.54</v>
      </c>
      <c r="C24" s="63">
        <v>1325049.54</v>
      </c>
      <c r="D24" s="63"/>
      <c r="E24" s="63"/>
    </row>
    <row r="25" ht="24" customHeight="1" spans="1:5">
      <c r="A25" s="83" t="s">
        <v>137</v>
      </c>
      <c r="B25" s="77">
        <f t="shared" si="0"/>
        <v>95268</v>
      </c>
      <c r="C25" s="77">
        <f>C26</f>
        <v>95268</v>
      </c>
      <c r="D25" s="77"/>
      <c r="E25" s="77"/>
    </row>
    <row r="26" customFormat="1" ht="24" customHeight="1" spans="1:5">
      <c r="A26" s="83" t="s">
        <v>138</v>
      </c>
      <c r="B26" s="77">
        <f t="shared" si="0"/>
        <v>95268</v>
      </c>
      <c r="C26" s="63">
        <v>95268</v>
      </c>
      <c r="D26" s="63"/>
      <c r="E26" s="63"/>
    </row>
    <row r="27" ht="24" customHeight="1" spans="1:5">
      <c r="A27" s="83" t="s">
        <v>139</v>
      </c>
      <c r="B27" s="77">
        <f t="shared" si="0"/>
        <v>64843.45</v>
      </c>
      <c r="C27" s="77">
        <f>C28</f>
        <v>64843.45</v>
      </c>
      <c r="D27" s="77"/>
      <c r="E27" s="77"/>
    </row>
    <row r="28" customFormat="1" ht="24" customHeight="1" spans="1:5">
      <c r="A28" s="83" t="s">
        <v>140</v>
      </c>
      <c r="B28" s="77">
        <f t="shared" si="0"/>
        <v>64843.45</v>
      </c>
      <c r="C28" s="63">
        <v>64843.45</v>
      </c>
      <c r="D28" s="63"/>
      <c r="E28" s="63"/>
    </row>
    <row r="29" ht="24" customHeight="1" spans="1:5">
      <c r="A29" s="83" t="s">
        <v>141</v>
      </c>
      <c r="B29" s="77">
        <f t="shared" si="0"/>
        <v>701119.18</v>
      </c>
      <c r="C29" s="77">
        <f>C30</f>
        <v>701119.18</v>
      </c>
      <c r="D29" s="77"/>
      <c r="E29" s="77"/>
    </row>
    <row r="30" ht="24" customHeight="1" spans="1:5">
      <c r="A30" s="83" t="s">
        <v>142</v>
      </c>
      <c r="B30" s="77">
        <f t="shared" si="0"/>
        <v>701119.18</v>
      </c>
      <c r="C30" s="77">
        <f>C31+C32</f>
        <v>701119.18</v>
      </c>
      <c r="D30" s="77"/>
      <c r="E30" s="77"/>
    </row>
    <row r="31" customFormat="1" ht="24" customHeight="1" spans="1:5">
      <c r="A31" s="83" t="s">
        <v>143</v>
      </c>
      <c r="B31" s="77">
        <f t="shared" si="0"/>
        <v>440986.7</v>
      </c>
      <c r="C31" s="63">
        <v>440986.7</v>
      </c>
      <c r="D31" s="63"/>
      <c r="E31" s="63"/>
    </row>
    <row r="32" customFormat="1" ht="24" customHeight="1" spans="1:5">
      <c r="A32" s="83" t="s">
        <v>144</v>
      </c>
      <c r="B32" s="77">
        <f t="shared" si="0"/>
        <v>260132.48</v>
      </c>
      <c r="C32" s="63">
        <v>260132.48</v>
      </c>
      <c r="D32" s="63"/>
      <c r="E32" s="63"/>
    </row>
    <row r="33" ht="24" customHeight="1" spans="1:5">
      <c r="A33" s="83" t="s">
        <v>145</v>
      </c>
      <c r="B33" s="77">
        <f t="shared" si="0"/>
        <v>1060985.57</v>
      </c>
      <c r="C33" s="84"/>
      <c r="D33" s="84">
        <f>D34</f>
        <v>1060985.57</v>
      </c>
      <c r="E33" s="84"/>
    </row>
    <row r="34" ht="24" customHeight="1" spans="1:5">
      <c r="A34" s="83" t="s">
        <v>146</v>
      </c>
      <c r="B34" s="77">
        <f t="shared" si="0"/>
        <v>1060985.57</v>
      </c>
      <c r="C34" s="85"/>
      <c r="D34" s="85">
        <f>D35</f>
        <v>1060985.57</v>
      </c>
      <c r="E34" s="85"/>
    </row>
    <row r="35" ht="24" customHeight="1" spans="1:5">
      <c r="A35" s="83" t="s">
        <v>147</v>
      </c>
      <c r="B35" s="63">
        <f t="shared" si="0"/>
        <v>1060985.57</v>
      </c>
      <c r="C35" s="39"/>
      <c r="D35" s="39">
        <v>1060985.57</v>
      </c>
      <c r="E35" s="39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" workbookViewId="0">
      <selection activeCell="C30" sqref="C3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36</v>
      </c>
      <c r="D3" s="47"/>
      <c r="E3" s="12"/>
      <c r="F3" s="12"/>
      <c r="G3" s="12"/>
    </row>
    <row r="4" ht="22.75" customHeight="1" spans="1:7">
      <c r="A4" s="64" t="s">
        <v>37</v>
      </c>
      <c r="B4" s="64"/>
      <c r="C4" s="64" t="s">
        <v>38</v>
      </c>
      <c r="D4" s="64"/>
      <c r="E4" s="12"/>
      <c r="F4" s="12"/>
      <c r="G4" s="12"/>
    </row>
    <row r="5" ht="22.75" customHeight="1" spans="1:7">
      <c r="A5" s="64" t="s">
        <v>39</v>
      </c>
      <c r="B5" s="64" t="s">
        <v>40</v>
      </c>
      <c r="C5" s="64" t="s">
        <v>39</v>
      </c>
      <c r="D5" s="64" t="s">
        <v>117</v>
      </c>
      <c r="E5" s="12"/>
      <c r="F5" s="12"/>
      <c r="G5" s="12"/>
    </row>
    <row r="6" ht="22.75" customHeight="1" spans="1:7">
      <c r="A6" s="15" t="s">
        <v>149</v>
      </c>
      <c r="B6" s="70">
        <f>SUM(B7:B9)</f>
        <v>20853766.01</v>
      </c>
      <c r="C6" s="15" t="s">
        <v>150</v>
      </c>
      <c r="D6" s="70">
        <f>SUM(D7:D36)</f>
        <v>20853766.01</v>
      </c>
      <c r="E6" s="12"/>
      <c r="F6" s="12"/>
      <c r="G6" s="12"/>
    </row>
    <row r="7" ht="22.75" customHeight="1" spans="1:7">
      <c r="A7" s="15" t="s">
        <v>151</v>
      </c>
      <c r="B7" s="71">
        <v>19792780.44</v>
      </c>
      <c r="C7" s="15" t="s">
        <v>152</v>
      </c>
      <c r="D7" s="71"/>
      <c r="E7" s="12"/>
      <c r="F7" s="12"/>
      <c r="G7" s="12"/>
    </row>
    <row r="8" ht="22.75" customHeight="1" spans="1:7">
      <c r="A8" s="15" t="s">
        <v>153</v>
      </c>
      <c r="B8" s="71">
        <v>1060985.57</v>
      </c>
      <c r="C8" s="15" t="s">
        <v>154</v>
      </c>
      <c r="D8" s="71"/>
      <c r="E8" s="12"/>
      <c r="F8" s="12"/>
      <c r="G8" s="12"/>
    </row>
    <row r="9" ht="22.75" customHeight="1" spans="1:7">
      <c r="A9" s="15" t="s">
        <v>155</v>
      </c>
      <c r="B9" s="71"/>
      <c r="C9" s="15" t="s">
        <v>156</v>
      </c>
      <c r="D9" s="71"/>
      <c r="E9" s="12"/>
      <c r="F9" s="12"/>
      <c r="G9" s="12"/>
    </row>
    <row r="10" ht="22.75" customHeight="1" spans="1:7">
      <c r="A10" s="15"/>
      <c r="B10" s="72"/>
      <c r="C10" s="15" t="s">
        <v>157</v>
      </c>
      <c r="D10" s="71"/>
      <c r="E10" s="12"/>
      <c r="F10" s="12"/>
      <c r="G10" s="12"/>
    </row>
    <row r="11" ht="22.75" customHeight="1" spans="1:7">
      <c r="A11" s="15"/>
      <c r="B11" s="72"/>
      <c r="C11" s="15" t="s">
        <v>158</v>
      </c>
      <c r="D11" s="71"/>
      <c r="E11" s="12"/>
      <c r="F11" s="12"/>
      <c r="G11" s="12"/>
    </row>
    <row r="12" ht="22.75" customHeight="1" spans="1:7">
      <c r="A12" s="15"/>
      <c r="B12" s="72"/>
      <c r="C12" s="15" t="s">
        <v>159</v>
      </c>
      <c r="D12" s="71"/>
      <c r="E12" s="12"/>
      <c r="F12" s="12"/>
      <c r="G12" s="12"/>
    </row>
    <row r="13" ht="22.75" customHeight="1" spans="1:7">
      <c r="A13" s="44"/>
      <c r="B13" s="67"/>
      <c r="C13" s="15" t="s">
        <v>160</v>
      </c>
      <c r="D13" s="71">
        <v>16503220.27</v>
      </c>
      <c r="E13" s="12"/>
      <c r="F13" s="12"/>
      <c r="G13" s="12"/>
    </row>
    <row r="14" ht="22.75" customHeight="1" spans="1:7">
      <c r="A14" s="15"/>
      <c r="B14" s="72"/>
      <c r="C14" s="15" t="s">
        <v>161</v>
      </c>
      <c r="D14" s="71">
        <v>2588440.99</v>
      </c>
      <c r="E14" s="12"/>
      <c r="F14" s="12"/>
      <c r="G14" s="46"/>
    </row>
    <row r="15" ht="22.75" customHeight="1" spans="1:7">
      <c r="A15" s="15"/>
      <c r="B15" s="72"/>
      <c r="C15" s="15" t="s">
        <v>162</v>
      </c>
      <c r="D15" s="71"/>
      <c r="E15" s="12"/>
      <c r="F15" s="12"/>
      <c r="G15" s="12"/>
    </row>
    <row r="16" ht="22.75" customHeight="1" spans="1:7">
      <c r="A16" s="15"/>
      <c r="B16" s="72"/>
      <c r="C16" s="15" t="s">
        <v>163</v>
      </c>
      <c r="D16" s="71">
        <v>701119.18</v>
      </c>
      <c r="E16" s="12"/>
      <c r="F16" s="12"/>
      <c r="G16" s="12"/>
    </row>
    <row r="17" ht="22.75" customHeight="1" spans="1:7">
      <c r="A17" s="15"/>
      <c r="B17" s="72"/>
      <c r="C17" s="15" t="s">
        <v>164</v>
      </c>
      <c r="D17" s="71"/>
      <c r="E17" s="12"/>
      <c r="F17" s="12"/>
      <c r="G17" s="12"/>
    </row>
    <row r="18" ht="22.75" customHeight="1" spans="1:7">
      <c r="A18" s="15"/>
      <c r="B18" s="72"/>
      <c r="C18" s="15" t="s">
        <v>165</v>
      </c>
      <c r="D18" s="71"/>
      <c r="E18" s="12"/>
      <c r="F18" s="12"/>
      <c r="G18" s="12"/>
    </row>
    <row r="19" ht="22.75" customHeight="1" spans="1:7">
      <c r="A19" s="15"/>
      <c r="B19" s="15"/>
      <c r="C19" s="15" t="s">
        <v>166</v>
      </c>
      <c r="D19" s="71"/>
      <c r="E19" s="12"/>
      <c r="F19" s="12"/>
      <c r="G19" s="12"/>
    </row>
    <row r="20" ht="22.75" customHeight="1" spans="1:7">
      <c r="A20" s="15"/>
      <c r="B20" s="15"/>
      <c r="C20" s="15" t="s">
        <v>167</v>
      </c>
      <c r="D20" s="71"/>
      <c r="E20" s="12"/>
      <c r="F20" s="12"/>
      <c r="G20" s="12"/>
    </row>
    <row r="21" ht="22.75" customHeight="1" spans="1:7">
      <c r="A21" s="15"/>
      <c r="B21" s="15"/>
      <c r="C21" s="15" t="s">
        <v>168</v>
      </c>
      <c r="D21" s="71"/>
      <c r="E21" s="12"/>
      <c r="F21" s="12"/>
      <c r="G21" s="12"/>
    </row>
    <row r="22" ht="22.75" customHeight="1" spans="1:7">
      <c r="A22" s="15"/>
      <c r="B22" s="15"/>
      <c r="C22" s="15" t="s">
        <v>169</v>
      </c>
      <c r="D22" s="71"/>
      <c r="E22" s="12"/>
      <c r="F22" s="12"/>
      <c r="G22" s="12"/>
    </row>
    <row r="23" ht="22.75" customHeight="1" spans="1:7">
      <c r="A23" s="15"/>
      <c r="B23" s="15"/>
      <c r="C23" s="15" t="s">
        <v>170</v>
      </c>
      <c r="D23" s="71"/>
      <c r="E23" s="12"/>
      <c r="F23" s="12"/>
      <c r="G23" s="12"/>
    </row>
    <row r="24" ht="22.75" customHeight="1" spans="1:7">
      <c r="A24" s="15"/>
      <c r="B24" s="15"/>
      <c r="C24" s="15" t="s">
        <v>171</v>
      </c>
      <c r="D24" s="71"/>
      <c r="E24" s="12"/>
      <c r="F24" s="12"/>
      <c r="G24" s="12"/>
    </row>
    <row r="25" ht="22.75" customHeight="1" spans="1:7">
      <c r="A25" s="15"/>
      <c r="B25" s="15"/>
      <c r="C25" s="15" t="s">
        <v>172</v>
      </c>
      <c r="D25" s="71"/>
      <c r="E25" s="12"/>
      <c r="F25" s="12"/>
      <c r="G25" s="12"/>
    </row>
    <row r="26" ht="22.75" customHeight="1" spans="1:7">
      <c r="A26" s="15"/>
      <c r="B26" s="15"/>
      <c r="C26" s="15" t="s">
        <v>173</v>
      </c>
      <c r="D26" s="71"/>
      <c r="E26" s="12"/>
      <c r="F26" s="12"/>
      <c r="G26" s="12"/>
    </row>
    <row r="27" ht="22.75" customHeight="1" spans="1:7">
      <c r="A27" s="15"/>
      <c r="B27" s="15"/>
      <c r="C27" s="15" t="s">
        <v>174</v>
      </c>
      <c r="D27" s="71"/>
      <c r="E27" s="12"/>
      <c r="F27" s="12"/>
      <c r="G27" s="12"/>
    </row>
    <row r="28" ht="22.75" customHeight="1" spans="1:7">
      <c r="A28" s="15"/>
      <c r="B28" s="15"/>
      <c r="C28" s="15" t="s">
        <v>175</v>
      </c>
      <c r="D28" s="71"/>
      <c r="E28" s="12"/>
      <c r="F28" s="12"/>
      <c r="G28" s="12"/>
    </row>
    <row r="29" ht="22.75" customHeight="1" spans="1:7">
      <c r="A29" s="15"/>
      <c r="B29" s="15"/>
      <c r="C29" s="15" t="s">
        <v>176</v>
      </c>
      <c r="D29" s="71"/>
      <c r="E29" s="12"/>
      <c r="F29" s="12"/>
      <c r="G29" s="12"/>
    </row>
    <row r="30" ht="22.75" customHeight="1" spans="1:7">
      <c r="A30" s="15"/>
      <c r="B30" s="15"/>
      <c r="C30" s="15" t="s">
        <v>177</v>
      </c>
      <c r="D30" s="71"/>
      <c r="E30" s="12"/>
      <c r="F30" s="12"/>
      <c r="G30" s="12"/>
    </row>
    <row r="31" ht="22.75" customHeight="1" spans="1:7">
      <c r="A31" s="15"/>
      <c r="B31" s="15"/>
      <c r="C31" s="15" t="s">
        <v>178</v>
      </c>
      <c r="D31" s="71">
        <v>1060985.57</v>
      </c>
      <c r="E31" s="12"/>
      <c r="F31" s="12"/>
      <c r="G31" s="12"/>
    </row>
    <row r="32" ht="22.75" customHeight="1" spans="1:7">
      <c r="A32" s="15"/>
      <c r="B32" s="15"/>
      <c r="C32" s="15" t="s">
        <v>179</v>
      </c>
      <c r="D32" s="71"/>
      <c r="E32" s="12"/>
      <c r="F32" s="12"/>
      <c r="G32" s="12"/>
    </row>
    <row r="33" ht="22.75" customHeight="1" spans="1:7">
      <c r="A33" s="15"/>
      <c r="B33" s="15"/>
      <c r="C33" s="15" t="s">
        <v>180</v>
      </c>
      <c r="D33" s="71"/>
      <c r="E33" s="12"/>
      <c r="F33" s="12"/>
      <c r="G33" s="12"/>
    </row>
    <row r="34" ht="22.75" customHeight="1" spans="1:7">
      <c r="A34" s="15"/>
      <c r="B34" s="15"/>
      <c r="C34" s="15" t="s">
        <v>181</v>
      </c>
      <c r="D34" s="71"/>
      <c r="E34" s="12"/>
      <c r="F34" s="12"/>
      <c r="G34" s="12"/>
    </row>
    <row r="35" ht="22.75" customHeight="1" spans="1:7">
      <c r="A35" s="15"/>
      <c r="B35" s="15"/>
      <c r="C35" s="15" t="s">
        <v>182</v>
      </c>
      <c r="D35" s="71"/>
      <c r="E35" s="12"/>
      <c r="F35" s="12"/>
      <c r="G35" s="12"/>
    </row>
    <row r="36" ht="22.75" customHeight="1" spans="1:7">
      <c r="A36" s="15"/>
      <c r="B36" s="15"/>
      <c r="C36" s="15" t="s">
        <v>183</v>
      </c>
      <c r="D36" s="70"/>
      <c r="E36" s="12"/>
      <c r="F36" s="12"/>
      <c r="G36" s="12"/>
    </row>
    <row r="37" ht="22.75" customHeight="1" spans="1:7">
      <c r="A37" s="64" t="s">
        <v>184</v>
      </c>
      <c r="B37" s="73">
        <f>B6</f>
        <v>20853766.01</v>
      </c>
      <c r="C37" s="64" t="s">
        <v>185</v>
      </c>
      <c r="D37" s="74">
        <f>D6</f>
        <v>20853766.01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7" sqref="B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3.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36</v>
      </c>
      <c r="K3" s="47"/>
    </row>
    <row r="4" ht="22.75" customHeight="1" spans="1:11">
      <c r="A4" s="64" t="s">
        <v>187</v>
      </c>
      <c r="B4" s="64" t="s">
        <v>117</v>
      </c>
      <c r="C4" s="64" t="s">
        <v>188</v>
      </c>
      <c r="D4" s="64"/>
      <c r="E4" s="64"/>
      <c r="F4" s="64" t="s">
        <v>189</v>
      </c>
      <c r="G4" s="64"/>
      <c r="H4" s="64"/>
      <c r="I4" s="64" t="s">
        <v>190</v>
      </c>
      <c r="J4" s="64"/>
      <c r="K4" s="64"/>
    </row>
    <row r="5" ht="22.75" customHeight="1" spans="1:11">
      <c r="A5" s="64"/>
      <c r="B5" s="64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4" t="s">
        <v>117</v>
      </c>
      <c r="B6" s="65">
        <f>C6+F6+I6</f>
        <v>20853766.01</v>
      </c>
      <c r="C6" s="65">
        <f>C7</f>
        <v>19792780.44</v>
      </c>
      <c r="D6" s="65">
        <f t="shared" ref="D6:K6" si="0">D7</f>
        <v>12920480.44</v>
      </c>
      <c r="E6" s="65">
        <f t="shared" si="0"/>
        <v>6872300</v>
      </c>
      <c r="F6" s="65">
        <f t="shared" si="0"/>
        <v>1060985.57</v>
      </c>
      <c r="G6" s="65"/>
      <c r="H6" s="65">
        <f t="shared" si="0"/>
        <v>1060985.57</v>
      </c>
      <c r="I6" s="65"/>
      <c r="J6" s="65"/>
      <c r="K6" s="65"/>
    </row>
    <row r="7" ht="22.75" customHeight="1" spans="1:11">
      <c r="A7" s="66" t="s">
        <v>2</v>
      </c>
      <c r="B7" s="65">
        <f>C7+F7+I7</f>
        <v>20853766.01</v>
      </c>
      <c r="C7" s="65">
        <f>D7+E7</f>
        <v>19792780.44</v>
      </c>
      <c r="D7" s="67">
        <v>12920480.44</v>
      </c>
      <c r="E7" s="67">
        <v>6872300</v>
      </c>
      <c r="F7" s="67">
        <f>G7+H7</f>
        <v>1060985.57</v>
      </c>
      <c r="G7" s="67"/>
      <c r="H7" s="67">
        <v>1060985.57</v>
      </c>
      <c r="I7" s="67"/>
      <c r="J7" s="67"/>
      <c r="K7" s="67"/>
    </row>
    <row r="8" ht="22.75" customHeight="1" spans="1:11">
      <c r="A8" s="68"/>
      <c r="B8" s="69"/>
      <c r="C8" s="69"/>
      <c r="D8" s="67"/>
      <c r="E8" s="67"/>
      <c r="F8" s="67"/>
      <c r="G8" s="67"/>
      <c r="H8" s="67"/>
      <c r="I8" s="67"/>
      <c r="J8" s="67"/>
      <c r="K8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workbookViewId="0">
      <selection activeCell="E11" sqref="E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4"/>
    </row>
    <row r="2" ht="36.9" customHeight="1" spans="1:5">
      <c r="A2" s="11" t="s">
        <v>191</v>
      </c>
      <c r="B2" s="11"/>
      <c r="C2" s="11"/>
      <c r="D2" s="11"/>
      <c r="E2" s="11"/>
    </row>
    <row r="3" ht="21.85" customHeight="1" spans="1:5">
      <c r="A3" s="12"/>
      <c r="B3" s="12"/>
      <c r="C3" s="47" t="s">
        <v>36</v>
      </c>
      <c r="D3" s="47"/>
      <c r="E3" s="47"/>
    </row>
    <row r="4" ht="22.75" customHeight="1" spans="1:5">
      <c r="A4" s="48" t="s">
        <v>112</v>
      </c>
      <c r="B4" s="48"/>
      <c r="C4" s="48" t="s">
        <v>188</v>
      </c>
      <c r="D4" s="48"/>
      <c r="E4" s="48"/>
    </row>
    <row r="5" ht="22.75" customHeight="1" spans="1:5">
      <c r="A5" s="55" t="s">
        <v>192</v>
      </c>
      <c r="B5" s="55" t="s">
        <v>193</v>
      </c>
      <c r="C5" s="56" t="s">
        <v>117</v>
      </c>
      <c r="D5" s="55" t="s">
        <v>114</v>
      </c>
      <c r="E5" s="55" t="s">
        <v>115</v>
      </c>
    </row>
    <row r="6" ht="22.75" customHeight="1" spans="1:5">
      <c r="A6" s="57"/>
      <c r="B6" s="58" t="s">
        <v>117</v>
      </c>
      <c r="C6" s="59">
        <f>D6+E6</f>
        <v>19792780.44</v>
      </c>
      <c r="D6" s="60">
        <f>D7+D21+D30</f>
        <v>12920480.44</v>
      </c>
      <c r="E6" s="60">
        <f>E7+E21+E30</f>
        <v>6872300</v>
      </c>
    </row>
    <row r="7" ht="29" customHeight="1" spans="1:5">
      <c r="A7" s="61" t="s">
        <v>194</v>
      </c>
      <c r="B7" s="61" t="s">
        <v>195</v>
      </c>
      <c r="C7" s="62">
        <f t="shared" ref="C7:C33" si="0">D7+E7</f>
        <v>16503220.27</v>
      </c>
      <c r="D7" s="63">
        <v>9630920.27</v>
      </c>
      <c r="E7" s="63">
        <v>6872300</v>
      </c>
    </row>
    <row r="8" ht="29" customHeight="1" spans="1:5">
      <c r="A8" s="61" t="s">
        <v>196</v>
      </c>
      <c r="B8" s="61" t="s">
        <v>197</v>
      </c>
      <c r="C8" s="62">
        <f t="shared" si="0"/>
        <v>10314652.54</v>
      </c>
      <c r="D8" s="63">
        <v>8088652.54</v>
      </c>
      <c r="E8" s="63">
        <v>2226000</v>
      </c>
    </row>
    <row r="9" ht="29" customHeight="1" spans="1:5">
      <c r="A9" s="61" t="s">
        <v>198</v>
      </c>
      <c r="B9" s="61" t="s">
        <v>199</v>
      </c>
      <c r="C9" s="62">
        <f t="shared" si="0"/>
        <v>5899259.12</v>
      </c>
      <c r="D9" s="63">
        <v>5799259.12</v>
      </c>
      <c r="E9" s="63">
        <v>100000</v>
      </c>
    </row>
    <row r="10" ht="29" customHeight="1" spans="1:5">
      <c r="A10" s="61" t="s">
        <v>200</v>
      </c>
      <c r="B10" s="61" t="s">
        <v>201</v>
      </c>
      <c r="C10" s="62">
        <f t="shared" si="0"/>
        <v>747005.95</v>
      </c>
      <c r="D10" s="63">
        <v>747005.95</v>
      </c>
      <c r="E10" s="63"/>
    </row>
    <row r="11" ht="29" customHeight="1" spans="1:5">
      <c r="A11" s="61" t="s">
        <v>202</v>
      </c>
      <c r="B11" s="61" t="s">
        <v>203</v>
      </c>
      <c r="C11" s="62">
        <f t="shared" si="0"/>
        <v>3508387.47</v>
      </c>
      <c r="D11" s="63">
        <v>1542387.47</v>
      </c>
      <c r="E11" s="63">
        <v>1966000</v>
      </c>
    </row>
    <row r="12" ht="29" customHeight="1" spans="1:5">
      <c r="A12" s="61" t="s">
        <v>204</v>
      </c>
      <c r="B12" s="61" t="s">
        <v>205</v>
      </c>
      <c r="C12" s="62">
        <f t="shared" si="0"/>
        <v>30000</v>
      </c>
      <c r="D12" s="63"/>
      <c r="E12" s="63">
        <v>30000</v>
      </c>
    </row>
    <row r="13" ht="29" customHeight="1" spans="1:5">
      <c r="A13" s="61" t="s">
        <v>206</v>
      </c>
      <c r="B13" s="61" t="s">
        <v>207</v>
      </c>
      <c r="C13" s="62">
        <f t="shared" si="0"/>
        <v>130000</v>
      </c>
      <c r="D13" s="63"/>
      <c r="E13" s="63">
        <v>130000</v>
      </c>
    </row>
    <row r="14" ht="29" customHeight="1" spans="1:5">
      <c r="A14" s="61" t="s">
        <v>208</v>
      </c>
      <c r="B14" s="61" t="s">
        <v>209</v>
      </c>
      <c r="C14" s="62">
        <f t="shared" si="0"/>
        <v>5692267.73</v>
      </c>
      <c r="D14" s="63">
        <v>1542267.73</v>
      </c>
      <c r="E14" s="63">
        <v>4150000</v>
      </c>
    </row>
    <row r="15" ht="29" customHeight="1" spans="1:5">
      <c r="A15" s="61" t="s">
        <v>210</v>
      </c>
      <c r="B15" s="61" t="s">
        <v>211</v>
      </c>
      <c r="C15" s="62">
        <f t="shared" si="0"/>
        <v>3450000</v>
      </c>
      <c r="D15" s="63"/>
      <c r="E15" s="63">
        <v>3450000</v>
      </c>
    </row>
    <row r="16" ht="29" customHeight="1" spans="1:5">
      <c r="A16" s="61" t="s">
        <v>212</v>
      </c>
      <c r="B16" s="61" t="s">
        <v>213</v>
      </c>
      <c r="C16" s="62">
        <f t="shared" si="0"/>
        <v>2242267.73</v>
      </c>
      <c r="D16" s="63">
        <v>1542267.73</v>
      </c>
      <c r="E16" s="63">
        <v>700000</v>
      </c>
    </row>
    <row r="17" ht="29" customHeight="1" spans="1:5">
      <c r="A17" s="61" t="s">
        <v>214</v>
      </c>
      <c r="B17" s="61" t="s">
        <v>215</v>
      </c>
      <c r="C17" s="62">
        <f t="shared" si="0"/>
        <v>20000</v>
      </c>
      <c r="D17" s="63"/>
      <c r="E17" s="63">
        <v>20000</v>
      </c>
    </row>
    <row r="18" ht="29" customHeight="1" spans="1:5">
      <c r="A18" s="61" t="s">
        <v>216</v>
      </c>
      <c r="B18" s="61" t="s">
        <v>217</v>
      </c>
      <c r="C18" s="62">
        <f t="shared" si="0"/>
        <v>20000</v>
      </c>
      <c r="D18" s="63"/>
      <c r="E18" s="63">
        <v>20000</v>
      </c>
    </row>
    <row r="19" ht="29" customHeight="1" spans="1:5">
      <c r="A19" s="61" t="s">
        <v>218</v>
      </c>
      <c r="B19" s="61" t="s">
        <v>219</v>
      </c>
      <c r="C19" s="62">
        <f t="shared" si="0"/>
        <v>476300</v>
      </c>
      <c r="D19" s="63"/>
      <c r="E19" s="63">
        <v>476300</v>
      </c>
    </row>
    <row r="20" ht="29" customHeight="1" spans="1:5">
      <c r="A20" s="61" t="s">
        <v>220</v>
      </c>
      <c r="B20" s="61" t="s">
        <v>221</v>
      </c>
      <c r="C20" s="62">
        <f t="shared" si="0"/>
        <v>476300</v>
      </c>
      <c r="D20" s="63"/>
      <c r="E20" s="63">
        <v>476300</v>
      </c>
    </row>
    <row r="21" ht="29" customHeight="1" spans="1:5">
      <c r="A21" s="61" t="s">
        <v>222</v>
      </c>
      <c r="B21" s="61" t="s">
        <v>223</v>
      </c>
      <c r="C21" s="62">
        <f t="shared" si="0"/>
        <v>2588440.99</v>
      </c>
      <c r="D21" s="63">
        <v>2588440.99</v>
      </c>
      <c r="E21" s="63"/>
    </row>
    <row r="22" ht="29" customHeight="1" spans="1:5">
      <c r="A22" s="61" t="s">
        <v>224</v>
      </c>
      <c r="B22" s="61" t="s">
        <v>225</v>
      </c>
      <c r="C22" s="62">
        <f t="shared" si="0"/>
        <v>2428329.54</v>
      </c>
      <c r="D22" s="63">
        <v>2428329.54</v>
      </c>
      <c r="E22" s="63"/>
    </row>
    <row r="23" ht="29" customHeight="1" spans="1:5">
      <c r="A23" s="61" t="s">
        <v>226</v>
      </c>
      <c r="B23" s="61" t="s">
        <v>227</v>
      </c>
      <c r="C23" s="62">
        <f t="shared" si="0"/>
        <v>1065280</v>
      </c>
      <c r="D23" s="63">
        <v>1065280</v>
      </c>
      <c r="E23" s="63"/>
    </row>
    <row r="24" ht="29" customHeight="1" spans="1:5">
      <c r="A24" s="61" t="s">
        <v>228</v>
      </c>
      <c r="B24" s="61" t="s">
        <v>229</v>
      </c>
      <c r="C24" s="62">
        <f t="shared" si="0"/>
        <v>38000</v>
      </c>
      <c r="D24" s="63">
        <v>38000</v>
      </c>
      <c r="E24" s="63"/>
    </row>
    <row r="25" ht="29" customHeight="1" spans="1:5">
      <c r="A25" s="61" t="s">
        <v>230</v>
      </c>
      <c r="B25" s="61" t="s">
        <v>231</v>
      </c>
      <c r="C25" s="62">
        <f t="shared" si="0"/>
        <v>1325049.54</v>
      </c>
      <c r="D25" s="63">
        <v>1325049.54</v>
      </c>
      <c r="E25" s="63"/>
    </row>
    <row r="26" ht="29" customHeight="1" spans="1:5">
      <c r="A26" s="61" t="s">
        <v>232</v>
      </c>
      <c r="B26" s="61" t="s">
        <v>233</v>
      </c>
      <c r="C26" s="62">
        <f t="shared" si="0"/>
        <v>95268</v>
      </c>
      <c r="D26" s="63">
        <v>95268</v>
      </c>
      <c r="E26" s="63"/>
    </row>
    <row r="27" ht="29" customHeight="1" spans="1:5">
      <c r="A27" s="61" t="s">
        <v>234</v>
      </c>
      <c r="B27" s="61" t="s">
        <v>235</v>
      </c>
      <c r="C27" s="62">
        <f t="shared" si="0"/>
        <v>95268</v>
      </c>
      <c r="D27" s="63">
        <v>95268</v>
      </c>
      <c r="E27" s="63"/>
    </row>
    <row r="28" ht="29" customHeight="1" spans="1:5">
      <c r="A28" s="61" t="s">
        <v>236</v>
      </c>
      <c r="B28" s="61" t="s">
        <v>237</v>
      </c>
      <c r="C28" s="62">
        <f t="shared" si="0"/>
        <v>64843.45</v>
      </c>
      <c r="D28" s="39">
        <v>64843.45</v>
      </c>
      <c r="E28" s="39"/>
    </row>
    <row r="29" ht="29" customHeight="1" spans="1:5">
      <c r="A29" s="61" t="s">
        <v>238</v>
      </c>
      <c r="B29" s="61" t="s">
        <v>237</v>
      </c>
      <c r="C29" s="62">
        <f t="shared" si="0"/>
        <v>64843.45</v>
      </c>
      <c r="D29" s="39">
        <v>64843.45</v>
      </c>
      <c r="E29" s="39"/>
    </row>
    <row r="30" ht="29" customHeight="1" spans="1:5">
      <c r="A30" s="61" t="s">
        <v>239</v>
      </c>
      <c r="B30" s="61" t="s">
        <v>240</v>
      </c>
      <c r="C30" s="62">
        <f t="shared" si="0"/>
        <v>701119.18</v>
      </c>
      <c r="D30" s="39">
        <v>701119.18</v>
      </c>
      <c r="E30" s="39"/>
    </row>
    <row r="31" ht="29" customHeight="1" spans="1:5">
      <c r="A31" s="61">
        <v>21011</v>
      </c>
      <c r="B31" s="61" t="s">
        <v>241</v>
      </c>
      <c r="C31" s="62">
        <f t="shared" si="0"/>
        <v>701119.18</v>
      </c>
      <c r="D31" s="39">
        <v>701119.18</v>
      </c>
      <c r="E31" s="39"/>
    </row>
    <row r="32" ht="29" customHeight="1" spans="1:5">
      <c r="A32" s="61" t="s">
        <v>242</v>
      </c>
      <c r="B32" s="61" t="s">
        <v>243</v>
      </c>
      <c r="C32" s="62">
        <f t="shared" si="0"/>
        <v>440986.7</v>
      </c>
      <c r="D32" s="39">
        <v>440986.7</v>
      </c>
      <c r="E32" s="39"/>
    </row>
    <row r="33" ht="29" customHeight="1" spans="1:5">
      <c r="A33" s="61" t="s">
        <v>244</v>
      </c>
      <c r="B33" s="61" t="s">
        <v>245</v>
      </c>
      <c r="C33" s="62">
        <f t="shared" si="0"/>
        <v>260132.48</v>
      </c>
      <c r="D33" s="39">
        <v>260132.48</v>
      </c>
      <c r="E33" s="39"/>
    </row>
    <row r="34" ht="29" customHeight="1"/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workbookViewId="0">
      <selection activeCell="D32" sqref="D3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246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36</v>
      </c>
    </row>
    <row r="4" ht="22.75" customHeight="1" spans="1:5">
      <c r="A4" s="48" t="s">
        <v>247</v>
      </c>
      <c r="B4" s="48"/>
      <c r="C4" s="48" t="s">
        <v>248</v>
      </c>
      <c r="D4" s="48"/>
      <c r="E4" s="48"/>
    </row>
    <row r="5" ht="22.75" customHeight="1" spans="1:5">
      <c r="A5" s="48" t="s">
        <v>192</v>
      </c>
      <c r="B5" s="48" t="s">
        <v>193</v>
      </c>
      <c r="C5" s="48" t="s">
        <v>117</v>
      </c>
      <c r="D5" s="48" t="s">
        <v>249</v>
      </c>
      <c r="E5" s="48" t="s">
        <v>250</v>
      </c>
    </row>
    <row r="6" ht="22.75" customHeight="1" spans="1:5">
      <c r="A6" s="48"/>
      <c r="B6" s="49" t="s">
        <v>117</v>
      </c>
      <c r="C6" s="50">
        <f>D6+E6</f>
        <v>12920480.44</v>
      </c>
      <c r="D6" s="50">
        <f>D7+D15+D31+D34</f>
        <v>12164430.86</v>
      </c>
      <c r="E6" s="50">
        <f>E7+E15+E31+E34</f>
        <v>756049.58</v>
      </c>
    </row>
    <row r="7" ht="27" customHeight="1" spans="1:5">
      <c r="A7" s="37" t="s">
        <v>251</v>
      </c>
      <c r="B7" s="38" t="s">
        <v>252</v>
      </c>
      <c r="C7" s="51"/>
      <c r="D7" s="52">
        <f>SUM(D8:D14)</f>
        <v>10965882.86</v>
      </c>
      <c r="E7" s="52"/>
    </row>
    <row r="8" ht="27" customHeight="1" spans="1:5">
      <c r="A8" s="40" t="s">
        <v>253</v>
      </c>
      <c r="B8" s="41" t="s">
        <v>254</v>
      </c>
      <c r="C8" s="51"/>
      <c r="D8" s="53">
        <v>3897114.6</v>
      </c>
      <c r="E8" s="52"/>
    </row>
    <row r="9" ht="27" customHeight="1" spans="1:5">
      <c r="A9" s="40" t="s">
        <v>255</v>
      </c>
      <c r="B9" s="41" t="s">
        <v>256</v>
      </c>
      <c r="C9" s="51"/>
      <c r="D9" s="52">
        <v>1190442.49</v>
      </c>
      <c r="E9" s="52"/>
    </row>
    <row r="10" ht="27" customHeight="1" spans="1:5">
      <c r="A10" s="40" t="s">
        <v>257</v>
      </c>
      <c r="B10" s="41" t="s">
        <v>258</v>
      </c>
      <c r="C10" s="51"/>
      <c r="D10" s="52">
        <v>1787933</v>
      </c>
      <c r="E10" s="52"/>
    </row>
    <row r="11" ht="27" customHeight="1" spans="1:5">
      <c r="A11" s="40" t="s">
        <v>259</v>
      </c>
      <c r="B11" s="41" t="s">
        <v>260</v>
      </c>
      <c r="C11" s="51"/>
      <c r="D11" s="52">
        <v>1999380.6</v>
      </c>
      <c r="E11" s="52"/>
    </row>
    <row r="12" ht="27" customHeight="1" spans="1:5">
      <c r="A12" s="40" t="s">
        <v>261</v>
      </c>
      <c r="B12" s="41" t="s">
        <v>262</v>
      </c>
      <c r="C12" s="51"/>
      <c r="D12" s="52">
        <v>1325049.54</v>
      </c>
      <c r="E12" s="52"/>
    </row>
    <row r="13" ht="27" customHeight="1" spans="1:5">
      <c r="A13" s="40" t="s">
        <v>263</v>
      </c>
      <c r="B13" s="41" t="s">
        <v>264</v>
      </c>
      <c r="C13" s="51"/>
      <c r="D13" s="52">
        <v>701119.18</v>
      </c>
      <c r="E13" s="52"/>
    </row>
    <row r="14" ht="27" customHeight="1" spans="1:5">
      <c r="A14" s="40" t="s">
        <v>265</v>
      </c>
      <c r="B14" s="41" t="s">
        <v>266</v>
      </c>
      <c r="C14" s="51"/>
      <c r="D14" s="52">
        <v>64843.45</v>
      </c>
      <c r="E14" s="52"/>
    </row>
    <row r="15" ht="27" customHeight="1" spans="1:5">
      <c r="A15" s="37" t="s">
        <v>267</v>
      </c>
      <c r="B15" s="38" t="s">
        <v>268</v>
      </c>
      <c r="C15" s="51"/>
      <c r="D15" s="52"/>
      <c r="E15" s="52">
        <f>SUM(E16:E30)</f>
        <v>726049.58</v>
      </c>
    </row>
    <row r="16" ht="27" customHeight="1" spans="1:5">
      <c r="A16" s="40" t="s">
        <v>269</v>
      </c>
      <c r="B16" s="41" t="s">
        <v>270</v>
      </c>
      <c r="C16" s="51"/>
      <c r="D16" s="52"/>
      <c r="E16" s="52">
        <v>144000</v>
      </c>
    </row>
    <row r="17" ht="27" customHeight="1" spans="1:5">
      <c r="A17" s="40" t="s">
        <v>271</v>
      </c>
      <c r="B17" s="41" t="s">
        <v>272</v>
      </c>
      <c r="C17" s="51"/>
      <c r="D17" s="52"/>
      <c r="E17" s="52">
        <v>65800</v>
      </c>
    </row>
    <row r="18" ht="27" customHeight="1" spans="1:5">
      <c r="A18" s="40" t="s">
        <v>273</v>
      </c>
      <c r="B18" s="41" t="s">
        <v>274</v>
      </c>
      <c r="C18" s="51"/>
      <c r="D18" s="52"/>
      <c r="E18" s="52">
        <v>9000</v>
      </c>
    </row>
    <row r="19" ht="27" customHeight="1" spans="1:5">
      <c r="A19" s="40" t="s">
        <v>275</v>
      </c>
      <c r="B19" s="41" t="s">
        <v>276</v>
      </c>
      <c r="C19" s="51"/>
      <c r="D19" s="52"/>
      <c r="E19" s="52">
        <v>38000</v>
      </c>
    </row>
    <row r="20" ht="27" customHeight="1" spans="1:5">
      <c r="A20" s="40" t="s">
        <v>277</v>
      </c>
      <c r="B20" s="41" t="s">
        <v>278</v>
      </c>
      <c r="C20" s="51"/>
      <c r="D20" s="52"/>
      <c r="E20" s="52">
        <v>16000</v>
      </c>
    </row>
    <row r="21" ht="27" customHeight="1" spans="1:5">
      <c r="A21" s="40" t="s">
        <v>279</v>
      </c>
      <c r="B21" s="41" t="s">
        <v>280</v>
      </c>
      <c r="C21" s="51"/>
      <c r="D21" s="52"/>
      <c r="E21" s="52">
        <v>18000</v>
      </c>
    </row>
    <row r="22" ht="27" customHeight="1" spans="1:5">
      <c r="A22" s="40" t="s">
        <v>281</v>
      </c>
      <c r="B22" s="41" t="s">
        <v>282</v>
      </c>
      <c r="C22" s="51"/>
      <c r="D22" s="52"/>
      <c r="E22" s="52">
        <v>99400</v>
      </c>
    </row>
    <row r="23" ht="27" customHeight="1" spans="1:5">
      <c r="A23" s="40" t="s">
        <v>283</v>
      </c>
      <c r="B23" s="41" t="s">
        <v>284</v>
      </c>
      <c r="C23" s="51"/>
      <c r="D23" s="52"/>
      <c r="E23" s="52">
        <v>25000</v>
      </c>
    </row>
    <row r="24" ht="27" customHeight="1" spans="1:5">
      <c r="A24" s="40" t="s">
        <v>285</v>
      </c>
      <c r="B24" s="41" t="s">
        <v>286</v>
      </c>
      <c r="C24" s="51"/>
      <c r="D24" s="52"/>
      <c r="E24" s="52">
        <v>27500</v>
      </c>
    </row>
    <row r="25" ht="27" customHeight="1" spans="1:5">
      <c r="A25" s="40" t="s">
        <v>287</v>
      </c>
      <c r="B25" s="41" t="s">
        <v>288</v>
      </c>
      <c r="C25" s="51"/>
      <c r="D25" s="52"/>
      <c r="E25" s="52">
        <v>3000</v>
      </c>
    </row>
    <row r="26" ht="27" customHeight="1" spans="1:5">
      <c r="A26" s="40" t="s">
        <v>289</v>
      </c>
      <c r="B26" s="41" t="s">
        <v>290</v>
      </c>
      <c r="C26" s="51"/>
      <c r="D26" s="52"/>
      <c r="E26" s="52">
        <v>65445.59</v>
      </c>
    </row>
    <row r="27" ht="27" customHeight="1" spans="1:5">
      <c r="A27" s="40" t="s">
        <v>291</v>
      </c>
      <c r="B27" s="41" t="s">
        <v>292</v>
      </c>
      <c r="C27" s="51"/>
      <c r="D27" s="52"/>
      <c r="E27" s="52">
        <v>73903.99</v>
      </c>
    </row>
    <row r="28" ht="27" customHeight="1" spans="1:5">
      <c r="A28" s="40" t="s">
        <v>293</v>
      </c>
      <c r="B28" s="41" t="s">
        <v>294</v>
      </c>
      <c r="C28" s="51"/>
      <c r="D28" s="52"/>
      <c r="E28" s="52">
        <v>7000</v>
      </c>
    </row>
    <row r="29" ht="27" customHeight="1" spans="1:5">
      <c r="A29" s="40" t="s">
        <v>295</v>
      </c>
      <c r="B29" s="41" t="s">
        <v>296</v>
      </c>
      <c r="C29" s="51"/>
      <c r="D29" s="52"/>
      <c r="E29" s="52">
        <v>127200</v>
      </c>
    </row>
    <row r="30" ht="27" customHeight="1" spans="1:5">
      <c r="A30" s="40" t="s">
        <v>297</v>
      </c>
      <c r="B30" s="41" t="s">
        <v>298</v>
      </c>
      <c r="C30" s="51"/>
      <c r="D30" s="52"/>
      <c r="E30" s="52">
        <v>6800</v>
      </c>
    </row>
    <row r="31" ht="27" customHeight="1" spans="1:5">
      <c r="A31" s="37" t="s">
        <v>299</v>
      </c>
      <c r="B31" s="38" t="s">
        <v>300</v>
      </c>
      <c r="C31" s="51"/>
      <c r="D31" s="52">
        <f>D32+D33</f>
        <v>1198548</v>
      </c>
      <c r="E31" s="52"/>
    </row>
    <row r="32" ht="27" customHeight="1" spans="1:5">
      <c r="A32" s="40" t="s">
        <v>301</v>
      </c>
      <c r="B32" s="41" t="s">
        <v>302</v>
      </c>
      <c r="C32" s="51"/>
      <c r="D32" s="52">
        <v>1103280</v>
      </c>
      <c r="E32" s="52"/>
    </row>
    <row r="33" ht="27" customHeight="1" spans="1:5">
      <c r="A33" s="40" t="s">
        <v>303</v>
      </c>
      <c r="B33" s="41" t="s">
        <v>304</v>
      </c>
      <c r="C33" s="51"/>
      <c r="D33" s="52">
        <v>95268</v>
      </c>
      <c r="E33" s="52"/>
    </row>
    <row r="34" ht="27" customHeight="1" spans="1:5">
      <c r="A34" s="37" t="s">
        <v>305</v>
      </c>
      <c r="B34" s="38" t="s">
        <v>306</v>
      </c>
      <c r="C34" s="51"/>
      <c r="D34" s="52"/>
      <c r="E34" s="52">
        <f>E35</f>
        <v>30000</v>
      </c>
    </row>
    <row r="35" ht="27" customHeight="1" spans="1:5">
      <c r="A35" s="40" t="s">
        <v>307</v>
      </c>
      <c r="B35" s="41" t="s">
        <v>308</v>
      </c>
      <c r="C35" s="51"/>
      <c r="D35" s="52"/>
      <c r="E35" s="52">
        <v>30000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2025-02-12T01:44:22Z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CA42E7178D324C4DB7854F7E7A42091E_13</vt:lpwstr>
  </property>
</Properties>
</file>