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 firstSheet="2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1" sheetId="13" r:id="rId12"/>
    <sheet name="表10" sheetId="14" r:id="rId13"/>
    <sheet name="表12" sheetId="16" r:id="rId14"/>
  </sheets>
  <definedNames>
    <definedName name="_xlnm.Print_Area" localSheetId="12">表10!$A$1:$C$12</definedName>
    <definedName name="_xlnm.Print_Titles" localSheetId="12">表10!$1:$5</definedName>
    <definedName name="_xlnm.Print_Area" localSheetId="3">表2!$A$3:$B$33</definedName>
    <definedName name="_xlnm.Print_Titles" localSheetId="3">表2!$3:$5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<sst xmlns="http://schemas.openxmlformats.org/spreadsheetml/2006/main" count="407" uniqueCount="331">
  <si>
    <t>单位代码：</t>
  </si>
  <si>
    <t>单位名称：</t>
  </si>
  <si>
    <t>宁县博物馆</t>
  </si>
  <si>
    <t>部门预算公开表</t>
  </si>
  <si>
    <t xml:space="preserve">     </t>
  </si>
  <si>
    <t>编制日期：</t>
  </si>
  <si>
    <t>2025年2月18日</t>
  </si>
  <si>
    <t>部门领导：王强</t>
  </si>
  <si>
    <t>财务负责人：</t>
  </si>
  <si>
    <t>李婷</t>
  </si>
  <si>
    <t>制表人：</t>
  </si>
  <si>
    <t>李金花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</si>
  <si>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</si>
  <si>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</si>
  <si>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</si>
  <si>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</si>
  <si>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</si>
  <si>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</si>
  <si>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</si>
  <si>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</si>
  <si>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</si>
  <si>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</si>
  <si>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</si>
  <si>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</si>
  <si>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</si>
  <si>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</si>
  <si>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</si>
  <si>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</si>
  <si>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</si>
  <si>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</si>
  <si>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</si>
  <si>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</si>
  <si>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</si>
  <si>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</si>
  <si>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</si>
  <si>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</si>
  <si>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</si>
  <si>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</si>
  <si>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</si>
  <si>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</si>
  <si>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</si>
  <si>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</si>
  <si>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</si>
  <si>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</si>
  <si>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</si>
  <si>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</si>
  <si>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</si>
  <si>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</si>
  <si>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</si>
  <si>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</si>
  <si>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</si>
  <si>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</si>
  <si>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</si>
  <si>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</si>
  <si>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</si>
  <si>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</si>
  <si>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</si>
  <si>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</si>
  <si>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</si>
  <si>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</si>
  <si>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</si>
  <si>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</si>
  <si>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</si>
  <si>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</si>
  <si>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</si>
  <si>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</si>
  <si>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</si>
  <si>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</si>
  <si>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</si>
  <si>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</si>
  <si>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</si>
  <si>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</si>
  <si>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</si>
  <si>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</si>
  <si>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</si>
  <si>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</si>
  <si>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</si>
  <si>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</si>
  <si>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</si>
  <si>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</si>
  <si>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</si>
  <si>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</si>
  <si>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</si>
  <si>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</si>
  <si>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</si>
  <si>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</si>
  <si>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</si>
  <si>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</si>
  <si>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</si>
  <si>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</si>
  <si>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</si>
  <si>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</si>
  <si>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</si>
  <si>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</si>
  <si>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</si>
  <si>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</si>
  <si>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</si>
  <si>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</si>
  <si>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</si>
  <si>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</si>
  <si>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</si>
  <si>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</si>
  <si>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</si>
  <si>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</si>
  <si>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</si>
  <si>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</si>
  <si>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</si>
  <si>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</si>
  <si>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</si>
  <si>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</si>
  <si>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</si>
  <si>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</si>
  <si>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</si>
  <si>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</si>
  <si>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</si>
  <si>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</si>
  <si>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</si>
  <si>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</si>
  <si>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207-文化旅游体育与传媒支出</t>
  </si>
  <si>
    <t>20702-文物</t>
  </si>
  <si>
    <t>2070204-文物保护</t>
  </si>
  <si>
    <t>2070205-博物馆</t>
  </si>
  <si>
    <t>1433479.22+108788.51=1542267.73</t>
  </si>
  <si>
    <t>208-社会保障和就业支出</t>
  </si>
  <si>
    <t>20805-行政事业单位养老支出</t>
  </si>
  <si>
    <t>退休人员取暖费（科级2250、一般干部1750</t>
  </si>
  <si>
    <t>2080502-事业单位离退休</t>
  </si>
  <si>
    <t>1750*3+2250*3=12000</t>
  </si>
  <si>
    <t>2080505-机关事业单位基本养老保险缴费支出</t>
  </si>
  <si>
    <t>20808-抚恤</t>
  </si>
  <si>
    <t>2080899-其他优抚支出</t>
  </si>
  <si>
    <t>20899-其他社会保障和就业支出</t>
  </si>
  <si>
    <t>2089999-其他社会保障和就业支出</t>
  </si>
  <si>
    <t>7304.19+4173.83=11478.02</t>
  </si>
  <si>
    <t>210-卫生健康支出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</si>
  <si>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</si>
  <si>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</si>
  <si>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</si>
  <si>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</si>
  <si>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</si>
  <si>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</si>
  <si>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</si>
  <si>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</si>
  <si>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</si>
  <si>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</si>
  <si>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</si>
  <si>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</si>
  <si>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</si>
  <si>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</si>
  <si>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</si>
  <si>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</si>
  <si>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</si>
  <si>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</si>
  <si>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</si>
  <si>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</si>
  <si>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</si>
  <si>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</si>
  <si>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</si>
  <si>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</si>
  <si>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</si>
  <si>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</si>
  <si>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</si>
  <si>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</si>
  <si>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</si>
  <si>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</si>
  <si>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</si>
  <si>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</si>
  <si>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</si>
  <si>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</si>
  <si>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</si>
  <si>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</si>
  <si>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</si>
  <si>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</si>
  <si>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</si>
  <si>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</si>
  <si>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</si>
  <si>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</si>
  <si>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</si>
  <si>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</si>
  <si>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</si>
  <si>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</si>
  <si>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</si>
  <si>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</si>
  <si>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207</t>
  </si>
  <si>
    <t>文化旅游体育与传媒支出</t>
  </si>
  <si>
    <t>20702</t>
  </si>
  <si>
    <t>文物</t>
  </si>
  <si>
    <t>2070204</t>
  </si>
  <si>
    <t>文物保护</t>
  </si>
  <si>
    <t>2070205</t>
  </si>
  <si>
    <t>博物馆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</si>
  <si>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</si>
  <si>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</si>
  <si>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</si>
  <si>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</si>
  <si>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</si>
  <si>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</si>
  <si>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</si>
  <si>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</si>
  <si>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</si>
  <si>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</si>
  <si>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2080899</t>
  </si>
  <si>
    <t>其他优抚支出</t>
  </si>
  <si>
    <t>20899</t>
  </si>
  <si>
    <t>其他社会保障和就业支出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</si>
  <si>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</si>
  <si>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</si>
  <si>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</si>
  <si>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</si>
  <si>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</si>
  <si>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</si>
  <si>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</si>
  <si>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</si>
  <si>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</si>
  <si>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</si>
  <si>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</si>
  <si>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</si>
  <si>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取暖费</t>
  </si>
  <si>
    <t>增资</t>
  </si>
  <si>
    <t>30102</t>
  </si>
  <si>
    <t>津贴补贴</t>
  </si>
  <si>
    <t>30103</t>
  </si>
  <si>
    <t>奖金</t>
  </si>
  <si>
    <t>30107</t>
  </si>
  <si>
    <t>效绩工资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</si>
  <si>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</si>
  <si>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</si>
  <si>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</si>
  <si>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</si>
  <si>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</si>
  <si>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</si>
  <si>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4173.83+7304.19=11478.02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</si>
  <si>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</si>
  <si>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</si>
  <si>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</si>
  <si>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</si>
  <si>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</si>
  <si>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</si>
  <si>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</si>
  <si>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</si>
  <si>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</si>
  <si>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</si>
  <si>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</si>
  <si>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</si>
  <si>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</si>
  <si>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</si>
  <si>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</si>
  <si>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</si>
  <si>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</si>
  <si>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</si>
  <si>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30214</t>
  </si>
  <si>
    <t xml:space="preserve">  租赁费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</si>
  <si>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</si>
  <si>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</si>
  <si>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</si>
  <si>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</si>
  <si>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</si>
  <si>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</si>
  <si>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</si>
  <si>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</si>
  <si>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</si>
  <si>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</si>
  <si>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</si>
  <si>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</si>
  <si>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</si>
  <si>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</si>
  <si>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</si>
  <si>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</si>
  <si>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</si>
  <si>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</si>
  <si>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</si>
  <si>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</si>
  <si>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</si>
  <si>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</si>
  <si>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</si>
  <si>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</si>
  <si>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</si>
  <si>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</si>
  <si>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01</t>
  </si>
  <si>
    <t>02</t>
  </si>
  <si>
    <t>04</t>
  </si>
  <si>
    <t xml:space="preserve">  手续费</t>
  </si>
  <si>
    <t>05</t>
  </si>
  <si>
    <t>06</t>
  </si>
  <si>
    <t>07</t>
  </si>
  <si>
    <t>08</t>
  </si>
  <si>
    <t>09</t>
  </si>
  <si>
    <t xml:space="preserve">  物业管理费</t>
  </si>
  <si>
    <t>11</t>
  </si>
  <si>
    <t>12</t>
  </si>
  <si>
    <t xml:space="preserve">  因公出国（境）费用</t>
  </si>
  <si>
    <t>13</t>
  </si>
  <si>
    <t>14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</si>
  <si>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</si>
  <si>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</si>
  <si>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</si>
  <si>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</si>
  <si>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</si>
  <si>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</si>
  <si>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</si>
  <si>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</si>
  <si>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</si>
  <si>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</si>
  <si>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</si>
  <si>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</si>
  <si>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</si>
  <si>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>27</t>
  </si>
  <si>
    <t xml:space="preserve">  委托业务费</t>
  </si>
  <si>
    <t>28</t>
  </si>
  <si>
    <t>29</t>
  </si>
  <si>
    <t>31</t>
  </si>
  <si>
    <t xml:space="preserve">  公务用车运行维护费</t>
  </si>
  <si>
    <t>39</t>
  </si>
  <si>
    <t xml:space="preserve">  其他交通费用</t>
  </si>
  <si>
    <t>30239</t>
  </si>
  <si>
    <r>
      <rPr>
        <sz val="9"/>
        <rFont val="宋体"/>
        <charset val="134"/>
        <scheme val="minor"/>
      </rPr>
      <t xml:space="preserve">  其他交通费用</t>
    </r>
    <r>
      <rPr>
        <b/>
        <sz val="9"/>
        <color indexed="10"/>
        <rFont val="宋体"/>
        <charset val="134"/>
        <scheme val="minor"/>
      </rPr>
      <t>（车补）</t>
    </r>
  </si>
  <si>
    <t xml:space="preserve">  其他商品和服务支出</t>
  </si>
  <si>
    <t>部门管理转移支付表</t>
  </si>
  <si>
    <t>一般公共预算项目支出</t>
  </si>
  <si>
    <t>政府性基金预算项目支出</t>
  </si>
  <si>
    <t>国有资本经营预算项目支出</t>
  </si>
  <si>
    <t>政府性基金预算支出情况表</t>
  </si>
  <si>
    <t>项        目</t>
  </si>
  <si>
    <t>编码</t>
  </si>
  <si>
    <t>名称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</si>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</sst>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</numFmts>
  <fonts count="65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9"/>
      <color indexed="8"/>
      <name val="宋体"/>
      <charset val="1"/>
      <scheme val="minor"/>
    </font>
    <font>
      <u/>
      <sz val="9"/>
      <color indexed="12"/>
      <name val="宋体"/>
      <charset val="134"/>
    </font>
    <font>
      <sz val="9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b/>
      <sz val="9"/>
      <color indexed="8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"/>
      <scheme val="minor"/>
    </font>
    <font>
      <sz val="9"/>
      <color indexed="8"/>
      <name val="宋体"/>
      <charset val="1"/>
    </font>
    <font>
      <b/>
      <sz val="9"/>
      <name val="宋体"/>
      <charset val="1"/>
      <scheme val="minor"/>
    </font>
    <font>
      <sz val="6"/>
      <color indexed="8"/>
      <name val="宋体"/>
      <charset val="1"/>
      <scheme val="minor"/>
    </font>
    <font>
      <b/>
      <sz val="16"/>
      <color indexed="8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宋体"/>
      <charset val="134"/>
    </font>
    <font>
      <sz val="10"/>
      <name val="Hiragino Sans GB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  <font>
      <b/>
      <sz val="9"/>
      <color indexed="1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4" borderId="6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5" borderId="9" applyNumberFormat="0" applyAlignment="0" applyProtection="0">
      <alignment vertical="center"/>
    </xf>
    <xf numFmtId="0" fontId="53" fillId="6" borderId="10" applyNumberFormat="0" applyAlignment="0" applyProtection="0">
      <alignment vertical="center"/>
    </xf>
    <xf numFmtId="0" fontId="54" fillId="6" borderId="9" applyNumberFormat="0" applyAlignment="0" applyProtection="0">
      <alignment vertical="center"/>
    </xf>
    <xf numFmtId="0" fontId="55" fillId="7" borderId="11" applyNumberFormat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61" fillId="34" borderId="0" applyNumberFormat="0" applyBorder="0" applyAlignment="0" applyProtection="0">
      <alignment vertical="center"/>
    </xf>
    <xf numFmtId="0" fontId="7" fillId="0" borderId="0"/>
  </cellStyleXfs>
  <cellXfs count="15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Fill="1" applyAlignment="1"/>
    <xf numFmtId="0" fontId="8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left" vertical="center"/>
    </xf>
    <xf numFmtId="176" fontId="13" fillId="0" borderId="1" xfId="0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7" fillId="0" borderId="0" xfId="0" applyFont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vertical="center" wrapText="1"/>
    </xf>
    <xf numFmtId="49" fontId="20" fillId="0" borderId="1" xfId="0" applyNumberFormat="1" applyFont="1" applyFill="1" applyBorder="1" applyAlignment="1" applyProtection="1">
      <alignment horizontal="left"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6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" fontId="25" fillId="0" borderId="1" xfId="0" applyNumberFormat="1" applyFont="1" applyBorder="1" applyAlignment="1">
      <alignment horizontal="left" vertical="center" wrapText="1"/>
    </xf>
    <xf numFmtId="49" fontId="26" fillId="0" borderId="1" xfId="0" applyNumberFormat="1" applyFont="1" applyFill="1" applyBorder="1" applyAlignment="1" applyProtection="1">
      <alignment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4" fontId="25" fillId="3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4" fontId="14" fillId="3" borderId="1" xfId="0" applyNumberFormat="1" applyFont="1" applyFill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left" vertical="center" wrapText="1"/>
    </xf>
    <xf numFmtId="49" fontId="27" fillId="0" borderId="1" xfId="0" applyNumberFormat="1" applyFont="1" applyFill="1" applyBorder="1" applyAlignment="1" applyProtection="1">
      <alignment vertical="center"/>
    </xf>
    <xf numFmtId="49" fontId="28" fillId="0" borderId="1" xfId="0" applyNumberFormat="1" applyFont="1" applyFill="1" applyBorder="1" applyAlignment="1">
      <alignment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4" fontId="30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49" fontId="11" fillId="0" borderId="3" xfId="0" applyNumberFormat="1" applyFont="1" applyFill="1" applyBorder="1" applyAlignment="1" applyProtection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/>
    </xf>
    <xf numFmtId="177" fontId="17" fillId="0" borderId="1" xfId="0" applyNumberFormat="1" applyFont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32" fillId="0" borderId="0" xfId="0" applyFont="1">
      <alignment vertical="center"/>
    </xf>
    <xf numFmtId="0" fontId="29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178" fontId="29" fillId="0" borderId="2" xfId="0" applyNumberFormat="1" applyFont="1" applyBorder="1" applyAlignment="1">
      <alignment horizontal="left" vertical="center" wrapText="1"/>
    </xf>
    <xf numFmtId="178" fontId="28" fillId="0" borderId="2" xfId="0" applyNumberFormat="1" applyFont="1" applyBorder="1" applyAlignment="1">
      <alignment horizontal="left" vertical="center" wrapText="1"/>
    </xf>
    <xf numFmtId="178" fontId="28" fillId="0" borderId="2" xfId="0" applyNumberFormat="1" applyFont="1" applyBorder="1" applyAlignment="1">
      <alignment horizontal="right" vertical="center" wrapText="1"/>
    </xf>
    <xf numFmtId="4" fontId="28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4" fontId="11" fillId="0" borderId="4" xfId="0" applyNumberFormat="1" applyFont="1" applyFill="1" applyBorder="1" applyAlignment="1" applyProtection="1">
      <alignment horizontal="left" vertical="center" shrinkToFit="1"/>
    </xf>
    <xf numFmtId="0" fontId="29" fillId="0" borderId="0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33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horizontal="right" vertical="center" wrapText="1"/>
    </xf>
    <xf numFmtId="0" fontId="31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 wrapText="1"/>
    </xf>
    <xf numFmtId="0" fontId="34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5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26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9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49" applyFont="1" applyFill="1" applyBorder="1" applyAlignment="1" applyProtection="1">
      <alignment vertical="center"/>
    </xf>
    <xf numFmtId="179" fontId="28" fillId="0" borderId="1" xfId="0" applyNumberFormat="1" applyFont="1" applyFill="1" applyBorder="1" applyAlignment="1">
      <alignment horizontal="right" vertical="center"/>
    </xf>
    <xf numFmtId="0" fontId="26" fillId="0" borderId="1" xfId="49" applyFont="1" applyFill="1" applyBorder="1" applyAlignment="1" applyProtection="1">
      <alignment vertical="center"/>
    </xf>
    <xf numFmtId="0" fontId="11" fillId="0" borderId="1" xfId="49" applyFont="1" applyBorder="1" applyAlignment="1" applyProtection="1">
      <alignment vertical="center"/>
    </xf>
    <xf numFmtId="0" fontId="26" fillId="0" borderId="1" xfId="49" applyFont="1" applyFill="1" applyBorder="1" applyAlignment="1" applyProtection="1">
      <alignment horizontal="center" vertical="center"/>
    </xf>
    <xf numFmtId="179" fontId="26" fillId="0" borderId="1" xfId="0" applyNumberFormat="1" applyFont="1" applyFill="1" applyBorder="1" applyAlignment="1" applyProtection="1">
      <alignment horizontal="right" vertical="center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wrapText="1"/>
    </xf>
    <xf numFmtId="178" fontId="38" fillId="0" borderId="2" xfId="0" applyNumberFormat="1" applyFont="1" applyBorder="1" applyAlignment="1">
      <alignment horizontal="left" vertical="center" wrapText="1"/>
    </xf>
    <xf numFmtId="178" fontId="39" fillId="0" borderId="2" xfId="0" applyNumberFormat="1" applyFont="1" applyBorder="1" applyAlignment="1">
      <alignment horizontal="left" vertical="center" wrapText="1"/>
    </xf>
    <xf numFmtId="178" fontId="39" fillId="0" borderId="2" xfId="0" applyNumberFormat="1" applyFont="1" applyBorder="1" applyAlignment="1">
      <alignment horizontal="right" vertical="center" wrapText="1"/>
    </xf>
    <xf numFmtId="0" fontId="39" fillId="0" borderId="2" xfId="0" applyFont="1" applyBorder="1" applyAlignment="1">
      <alignment horizontal="left" vertical="center" wrapText="1"/>
    </xf>
    <xf numFmtId="4" fontId="13" fillId="0" borderId="4" xfId="0" applyNumberFormat="1" applyFont="1" applyFill="1" applyBorder="1" applyAlignment="1" applyProtection="1">
      <alignment horizontal="left" vertical="center" shrinkToFit="1"/>
    </xf>
    <xf numFmtId="4" fontId="14" fillId="0" borderId="2" xfId="0" applyNumberFormat="1" applyFont="1" applyBorder="1" applyAlignment="1">
      <alignment vertical="center" wrapText="1"/>
    </xf>
    <xf numFmtId="0" fontId="38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4" fontId="25" fillId="0" borderId="2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16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right" vertical="center" wrapText="1"/>
    </xf>
    <xf numFmtId="49" fontId="16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4" workbookViewId="0">
      <selection activeCell="D7" sqref="D7"/>
    </sheetView>
  </sheetViews>
  <sheetFormatPr defaultColWidth="10" defaultRowHeight="14"/>
  <cols>
    <col min="1" max="1" width="2.54545454545455" customWidth="1"/>
    <col min="2" max="4" width="9.76363636363636" customWidth="1"/>
    <col min="5" max="5" width="11.5090909090909" customWidth="1"/>
    <col min="6" max="6" width="9.76363636363636" customWidth="1"/>
    <col min="7" max="7" width="11.5090909090909" customWidth="1"/>
    <col min="8" max="11" width="9.76363636363636" customWidth="1"/>
  </cols>
  <sheetData>
    <row r="1" ht="14.3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ht="14.3" customHeight="1" spans="1:1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2.75" customHeight="1" spans="1:11">
      <c r="A3" s="21"/>
      <c r="B3" s="21" t="s">
        <v>0</v>
      </c>
      <c r="C3" s="147">
        <v>202004</v>
      </c>
      <c r="D3" s="147"/>
      <c r="E3" s="21"/>
      <c r="F3" s="21"/>
      <c r="G3" s="21"/>
      <c r="H3" s="21"/>
      <c r="I3" s="21"/>
      <c r="J3" s="21"/>
      <c r="K3" s="21"/>
    </row>
    <row r="4" ht="22.75" customHeight="1" spans="1:11">
      <c r="A4" s="21"/>
      <c r="B4" s="21" t="s">
        <v>1</v>
      </c>
      <c r="C4" s="21" t="s">
        <v>2</v>
      </c>
      <c r="D4" s="21"/>
      <c r="E4" s="21"/>
      <c r="F4" s="21"/>
      <c r="G4" s="21"/>
      <c r="H4" s="21"/>
      <c r="I4" s="21"/>
      <c r="J4" s="21"/>
      <c r="K4" s="21"/>
    </row>
    <row r="5" ht="14.3" customHeight="1" spans="1:1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ht="78.55" customHeight="1" spans="1:11">
      <c r="A6" s="19"/>
      <c r="B6" s="148" t="s">
        <v>3</v>
      </c>
      <c r="C6" s="148"/>
      <c r="D6" s="148"/>
      <c r="E6" s="148"/>
      <c r="F6" s="148"/>
      <c r="G6" s="148"/>
      <c r="H6" s="148"/>
      <c r="I6" s="148"/>
      <c r="J6" s="148"/>
      <c r="K6" s="148"/>
    </row>
    <row r="7" ht="22.75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ht="22.75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ht="22.75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ht="22.75" customHeight="1" spans="1:11">
      <c r="A10" s="21"/>
      <c r="B10" s="21" t="s">
        <v>4</v>
      </c>
      <c r="C10" s="21"/>
      <c r="F10" s="149" t="s">
        <v>5</v>
      </c>
      <c r="G10" s="150" t="s">
        <v>6</v>
      </c>
      <c r="H10" s="150"/>
      <c r="I10" s="21"/>
      <c r="J10" s="21"/>
      <c r="K10" s="21"/>
    </row>
    <row r="11" ht="22.75" customHeight="1" spans="1:1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ht="22.75" customHeight="1" spans="1:11">
      <c r="A12" s="21"/>
      <c r="B12" s="151" t="s">
        <v>7</v>
      </c>
      <c r="C12" s="151"/>
      <c r="D12" s="21"/>
      <c r="E12" s="149" t="s">
        <v>8</v>
      </c>
      <c r="F12" s="19" t="s">
        <v>9</v>
      </c>
      <c r="G12" s="21"/>
      <c r="H12" s="149" t="s">
        <v>10</v>
      </c>
      <c r="I12" s="19" t="s">
        <v>11</v>
      </c>
      <c r="J12" s="21"/>
      <c r="K12" s="21"/>
    </row>
    <row r="13" ht="14.3" customHeight="1" spans="1:11">
      <c r="A13" s="19"/>
      <c r="B13" s="19"/>
      <c r="C13" s="19" t="s">
        <v>12</v>
      </c>
      <c r="D13" s="19"/>
      <c r="E13" s="19"/>
      <c r="F13" s="19"/>
      <c r="G13" s="19"/>
      <c r="H13" s="19"/>
      <c r="I13" s="19"/>
      <c r="J13" s="19"/>
      <c r="K13" s="19"/>
    </row>
    <row r="14" ht="14.3" customHeight="1" spans="1:1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ht="14.3" customHeight="1" spans="1:1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</sheetData>
  <mergeCells count="5">
    <mergeCell ref="C3:D3"/>
    <mergeCell ref="C4:E4"/>
    <mergeCell ref="B6:K6"/>
    <mergeCell ref="G10:H10"/>
    <mergeCell ref="B12:C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4" sqref="A4:A6"/>
    </sheetView>
  </sheetViews>
  <sheetFormatPr defaultColWidth="10" defaultRowHeight="14" outlineLevelCol="7"/>
  <cols>
    <col min="1" max="1" width="50.8090909090909" customWidth="1"/>
    <col min="2" max="7" width="11.2727272727273" customWidth="1"/>
    <col min="8" max="8" width="12.9090909090909" customWidth="1"/>
  </cols>
  <sheetData>
    <row r="1" ht="14.3" customHeight="1" spans="1:8">
      <c r="A1" s="19"/>
      <c r="B1" s="19"/>
      <c r="C1" s="19"/>
      <c r="D1" s="19"/>
      <c r="E1" s="19"/>
      <c r="F1" s="19"/>
      <c r="G1" s="19"/>
      <c r="H1" s="19"/>
    </row>
    <row r="2" ht="39.85" customHeight="1" spans="1:8">
      <c r="A2" s="47" t="s">
        <v>264</v>
      </c>
      <c r="B2" s="47"/>
      <c r="C2" s="47"/>
      <c r="D2" s="47"/>
      <c r="E2" s="47"/>
      <c r="F2" s="47"/>
      <c r="G2" s="47"/>
      <c r="H2" s="47"/>
    </row>
    <row r="3" ht="22.75" customHeight="1" spans="1:8">
      <c r="A3" s="19"/>
      <c r="B3" s="19"/>
      <c r="C3" s="19"/>
      <c r="D3" s="19"/>
      <c r="E3" s="19"/>
      <c r="F3" s="19"/>
      <c r="G3" s="19"/>
      <c r="H3" s="48" t="s">
        <v>36</v>
      </c>
    </row>
    <row r="4" ht="22.75" customHeight="1" spans="1:8">
      <c r="A4" s="23" t="s">
        <v>176</v>
      </c>
      <c r="B4" s="23" t="s">
        <v>265</v>
      </c>
      <c r="C4" s="23"/>
      <c r="D4" s="23"/>
      <c r="E4" s="23"/>
      <c r="F4" s="23"/>
      <c r="G4" s="23" t="s">
        <v>266</v>
      </c>
      <c r="H4" s="23" t="s">
        <v>267</v>
      </c>
    </row>
    <row r="5" ht="22.75" customHeight="1" spans="1:8">
      <c r="A5" s="23"/>
      <c r="B5" s="23" t="s">
        <v>117</v>
      </c>
      <c r="C5" s="23" t="s">
        <v>268</v>
      </c>
      <c r="D5" s="23" t="s">
        <v>269</v>
      </c>
      <c r="E5" s="23" t="s">
        <v>270</v>
      </c>
      <c r="F5" s="23"/>
      <c r="G5" s="23"/>
      <c r="H5" s="23"/>
    </row>
    <row r="6" ht="36" customHeight="1" spans="1:8">
      <c r="A6" s="23"/>
      <c r="B6" s="23"/>
      <c r="C6" s="23"/>
      <c r="D6" s="23"/>
      <c r="E6" s="49" t="s">
        <v>271</v>
      </c>
      <c r="F6" s="49" t="s">
        <v>272</v>
      </c>
      <c r="G6" s="23"/>
      <c r="H6" s="23"/>
    </row>
    <row r="7" ht="22.75" customHeight="1" spans="1:8">
      <c r="A7" s="50" t="s">
        <v>117</v>
      </c>
      <c r="B7" s="51"/>
      <c r="C7" s="51"/>
      <c r="D7" s="51"/>
      <c r="E7" s="51"/>
      <c r="F7" s="51"/>
      <c r="G7" s="51"/>
      <c r="H7" s="51"/>
    </row>
    <row r="8" ht="22.75" customHeight="1" spans="1:8">
      <c r="A8" s="50"/>
      <c r="B8" s="51"/>
      <c r="C8" s="51"/>
      <c r="D8" s="51"/>
      <c r="E8" s="51"/>
      <c r="F8" s="51"/>
      <c r="G8" s="51"/>
      <c r="H8" s="51"/>
    </row>
    <row r="9" ht="22.75" customHeight="1" spans="1:8">
      <c r="A9" s="24"/>
      <c r="B9" s="25"/>
      <c r="C9" s="25"/>
      <c r="D9" s="25"/>
      <c r="E9" s="25"/>
      <c r="F9" s="25"/>
      <c r="G9" s="25"/>
      <c r="H9" s="2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C11" sqref="C11"/>
    </sheetView>
  </sheetViews>
  <sheetFormatPr defaultColWidth="10" defaultRowHeight="14.5"/>
  <cols>
    <col min="1" max="1" width="9.76363636363636" customWidth="1"/>
    <col min="2" max="2" width="12" style="11" customWidth="1"/>
    <col min="3" max="3" width="29.6272727272727" style="11" customWidth="1"/>
    <col min="4" max="4" width="9.76363636363636" customWidth="1"/>
    <col min="5" max="5" width="12" customWidth="1"/>
    <col min="6" max="6" width="12.5" customWidth="1"/>
    <col min="7" max="10" width="9.76363636363636" customWidth="1"/>
  </cols>
  <sheetData>
    <row r="1" ht="14.3" customHeight="1" spans="1:10">
      <c r="A1" s="19"/>
      <c r="B1" s="27"/>
      <c r="C1" s="28"/>
      <c r="D1" s="19"/>
      <c r="E1" s="19"/>
      <c r="F1" s="19"/>
      <c r="G1" s="19"/>
      <c r="H1" s="19"/>
      <c r="I1" s="19"/>
      <c r="J1" s="19"/>
    </row>
    <row r="2" ht="39.85" customHeight="1" spans="1:10">
      <c r="A2" s="20" t="s">
        <v>273</v>
      </c>
      <c r="B2" s="13"/>
      <c r="C2" s="13"/>
      <c r="D2" s="20"/>
      <c r="E2" s="20"/>
      <c r="F2" s="20"/>
      <c r="G2" s="19"/>
      <c r="H2" s="19"/>
      <c r="I2" s="19"/>
      <c r="J2" s="19"/>
    </row>
    <row r="3" ht="22.75" customHeight="1" spans="1:10">
      <c r="A3" s="21"/>
      <c r="D3" s="21"/>
      <c r="E3" s="21"/>
      <c r="F3" s="21" t="s">
        <v>36</v>
      </c>
      <c r="G3" s="19"/>
      <c r="H3" s="19"/>
      <c r="I3" s="19"/>
      <c r="J3" s="19"/>
    </row>
    <row r="4" s="26" customFormat="1" ht="20" customHeight="1" spans="1:10">
      <c r="A4" s="29" t="s">
        <v>274</v>
      </c>
      <c r="B4" s="30" t="s">
        <v>275</v>
      </c>
      <c r="C4" s="31" t="s">
        <v>276</v>
      </c>
      <c r="D4" s="29" t="s">
        <v>117</v>
      </c>
      <c r="E4" s="29" t="s">
        <v>114</v>
      </c>
      <c r="F4" s="29" t="s">
        <v>115</v>
      </c>
      <c r="G4" s="32"/>
      <c r="H4" s="32"/>
      <c r="I4" s="32"/>
      <c r="J4" s="32"/>
    </row>
    <row r="5" s="26" customFormat="1" ht="20" customHeight="1" spans="1:10">
      <c r="A5" s="29"/>
      <c r="B5" s="33"/>
      <c r="C5" s="34" t="s">
        <v>117</v>
      </c>
      <c r="D5" s="35">
        <f>D6</f>
        <v>108788.51</v>
      </c>
      <c r="E5" s="35">
        <f>E6</f>
        <v>108788.51</v>
      </c>
      <c r="F5" s="36"/>
      <c r="G5" s="32"/>
      <c r="H5" s="32"/>
      <c r="I5" s="32"/>
      <c r="J5" s="32"/>
    </row>
    <row r="6" s="26" customFormat="1" ht="20" customHeight="1" spans="1:6">
      <c r="A6" s="37">
        <v>1</v>
      </c>
      <c r="B6" s="33" t="s">
        <v>232</v>
      </c>
      <c r="C6" s="38" t="s">
        <v>277</v>
      </c>
      <c r="D6" s="39">
        <f>E6</f>
        <v>108788.51</v>
      </c>
      <c r="E6" s="39">
        <f>E7+E8+E9+E10+E11+E12+E13+E14+E15+E16+E17+E18+E19+E20+E21+E22+E23+E24+E25+E26+E27+E28</f>
        <v>108788.51</v>
      </c>
      <c r="F6" s="40"/>
    </row>
    <row r="7" s="26" customFormat="1" ht="20" customHeight="1" spans="1:6">
      <c r="A7" s="37">
        <v>2</v>
      </c>
      <c r="B7" s="41" t="s">
        <v>278</v>
      </c>
      <c r="C7" s="42" t="s">
        <v>235</v>
      </c>
      <c r="D7" s="39">
        <f>E7</f>
        <v>20000</v>
      </c>
      <c r="E7" s="39">
        <v>20000</v>
      </c>
      <c r="F7" s="40"/>
    </row>
    <row r="8" s="26" customFormat="1" ht="20" customHeight="1" spans="1:6">
      <c r="A8" s="37">
        <v>4</v>
      </c>
      <c r="B8" s="41" t="s">
        <v>279</v>
      </c>
      <c r="C8" s="42" t="s">
        <v>237</v>
      </c>
      <c r="D8" s="39">
        <f>E8</f>
        <v>10000</v>
      </c>
      <c r="E8" s="39">
        <v>10000</v>
      </c>
      <c r="F8" s="40"/>
    </row>
    <row r="9" s="26" customFormat="1" ht="20" customHeight="1" spans="1:6">
      <c r="A9" s="37">
        <v>4</v>
      </c>
      <c r="B9" s="43" t="s">
        <v>280</v>
      </c>
      <c r="C9" s="44" t="s">
        <v>281</v>
      </c>
      <c r="D9" s="39"/>
      <c r="E9" s="39"/>
      <c r="F9" s="40"/>
    </row>
    <row r="10" s="26" customFormat="1" ht="20" customHeight="1" spans="1:6">
      <c r="A10" s="37">
        <v>5</v>
      </c>
      <c r="B10" s="41" t="s">
        <v>282</v>
      </c>
      <c r="C10" s="42" t="s">
        <v>239</v>
      </c>
      <c r="D10" s="39">
        <f>E10</f>
        <v>3000</v>
      </c>
      <c r="E10" s="39">
        <v>3000</v>
      </c>
      <c r="F10" s="40"/>
    </row>
    <row r="11" s="26" customFormat="1" ht="20" customHeight="1" spans="1:6">
      <c r="A11" s="37">
        <v>6</v>
      </c>
      <c r="B11" s="41" t="s">
        <v>283</v>
      </c>
      <c r="C11" s="42" t="s">
        <v>241</v>
      </c>
      <c r="D11" s="39">
        <f>E11</f>
        <v>12000</v>
      </c>
      <c r="E11" s="39">
        <v>12000</v>
      </c>
      <c r="F11" s="40"/>
    </row>
    <row r="12" s="26" customFormat="1" ht="20" customHeight="1" spans="1:6">
      <c r="A12" s="37">
        <v>7</v>
      </c>
      <c r="B12" s="41" t="s">
        <v>284</v>
      </c>
      <c r="C12" s="42" t="s">
        <v>243</v>
      </c>
      <c r="D12" s="39">
        <f>E12</f>
        <v>1000</v>
      </c>
      <c r="E12" s="35">
        <v>1000</v>
      </c>
      <c r="F12" s="40"/>
    </row>
    <row r="13" s="26" customFormat="1" ht="20" customHeight="1" spans="1:6">
      <c r="A13" s="37">
        <v>8</v>
      </c>
      <c r="B13" s="43" t="s">
        <v>285</v>
      </c>
      <c r="C13" s="44" t="s">
        <v>245</v>
      </c>
      <c r="D13" s="39"/>
      <c r="E13" s="39"/>
      <c r="F13" s="40"/>
    </row>
    <row r="14" s="26" customFormat="1" ht="20" customHeight="1" spans="1:6">
      <c r="A14" s="37">
        <v>9</v>
      </c>
      <c r="B14" s="43" t="s">
        <v>286</v>
      </c>
      <c r="C14" s="44" t="s">
        <v>287</v>
      </c>
      <c r="D14" s="39"/>
      <c r="E14" s="39"/>
      <c r="F14" s="40"/>
    </row>
    <row r="15" s="26" customFormat="1" ht="20" customHeight="1" spans="1:6">
      <c r="A15" s="37">
        <v>10</v>
      </c>
      <c r="B15" s="41" t="s">
        <v>288</v>
      </c>
      <c r="C15" s="42" t="s">
        <v>247</v>
      </c>
      <c r="D15" s="39">
        <f>E15</f>
        <v>14000</v>
      </c>
      <c r="E15" s="39">
        <v>14000</v>
      </c>
      <c r="F15" s="40"/>
    </row>
    <row r="16" s="26" customFormat="1" ht="20" customHeight="1" spans="1:6">
      <c r="A16" s="37">
        <v>11</v>
      </c>
      <c r="B16" s="43" t="s">
        <v>289</v>
      </c>
      <c r="C16" s="44" t="s">
        <v>290</v>
      </c>
      <c r="D16" s="39"/>
      <c r="E16" s="39"/>
      <c r="F16" s="40"/>
    </row>
    <row r="17" s="26" customFormat="1" ht="20" customHeight="1" spans="1:6">
      <c r="A17" s="37">
        <v>12</v>
      </c>
      <c r="B17" s="41" t="s">
        <v>291</v>
      </c>
      <c r="C17" s="42" t="s">
        <v>249</v>
      </c>
      <c r="D17" s="39">
        <f>E17</f>
        <v>15000</v>
      </c>
      <c r="E17" s="39">
        <v>15000</v>
      </c>
      <c r="F17" s="40"/>
    </row>
    <row r="18" s="26" customFormat="1" ht="20" customHeight="1" spans="1:6">
      <c r="A18" s="37">
        <v>13</v>
      </c>
      <c r="B18" s="43" t="s">
        <v>292</v>
      </c>
      <c r="C18" s="44" t="s">
        <v>251</v>
      </c>
      <c r="D18" s="39"/>
      <c r="E18" s="39"/>
      <c r="F18" s="40"/>
    </row>
    <row r="19" s="26" customFormat="1" ht="20" customHeight="1" spans="1:6">
      <c r="A19" s="37">
        <v>14</v>
      </c>
      <c r="B19" s="43" t="s">
        <v>293</v>
      </c>
      <c r="C19" s="44" t="s">
        <v>294</v>
      </c>
      <c r="D19" s="39"/>
      <c r="E19" s="39"/>
      <c r="F19" s="40"/>
    </row>
    <row r="20" s="26" customFormat="1" ht="20" customHeight="1" spans="1:6">
      <c r="A20" s="37">
        <v>15</v>
      </c>
      <c r="B20" s="43" t="s">
        <v>295</v>
      </c>
      <c r="C20" s="44" t="s">
        <v>296</v>
      </c>
      <c r="D20" s="39"/>
      <c r="E20" s="39"/>
      <c r="F20" s="40"/>
    </row>
    <row r="21" s="26" customFormat="1" ht="20" customHeight="1" spans="1:6">
      <c r="A21" s="37">
        <v>16</v>
      </c>
      <c r="B21" s="43" t="s">
        <v>297</v>
      </c>
      <c r="C21" s="44" t="s">
        <v>298</v>
      </c>
      <c r="D21" s="39"/>
      <c r="E21" s="39"/>
      <c r="F21" s="40"/>
    </row>
    <row r="22" s="26" customFormat="1" ht="20" customHeight="1" spans="1:6">
      <c r="A22" s="37">
        <v>17</v>
      </c>
      <c r="B22" s="43" t="s">
        <v>299</v>
      </c>
      <c r="C22" s="44" t="s">
        <v>300</v>
      </c>
      <c r="D22" s="39"/>
      <c r="E22" s="39"/>
      <c r="F22" s="40"/>
    </row>
    <row r="23" s="26" customFormat="1" ht="20" customHeight="1" spans="1:6">
      <c r="A23" s="37">
        <v>18</v>
      </c>
      <c r="B23" s="43" t="s">
        <v>301</v>
      </c>
      <c r="C23" s="44" t="s">
        <v>302</v>
      </c>
      <c r="D23" s="39"/>
      <c r="E23" s="39"/>
      <c r="F23" s="40"/>
    </row>
    <row r="24" s="26" customFormat="1" ht="20" customHeight="1" spans="1:6">
      <c r="A24" s="37">
        <v>19</v>
      </c>
      <c r="B24" s="43" t="s">
        <v>303</v>
      </c>
      <c r="C24" s="44" t="s">
        <v>304</v>
      </c>
      <c r="D24" s="39"/>
      <c r="E24" s="39"/>
      <c r="F24" s="40"/>
    </row>
    <row r="25" s="26" customFormat="1" ht="20" customHeight="1" spans="1:6">
      <c r="A25" s="37">
        <v>20</v>
      </c>
      <c r="B25" s="41" t="s">
        <v>305</v>
      </c>
      <c r="C25" s="42" t="s">
        <v>253</v>
      </c>
      <c r="D25" s="39">
        <f>E25</f>
        <v>15000</v>
      </c>
      <c r="E25" s="39">
        <v>15000</v>
      </c>
      <c r="F25" s="40"/>
    </row>
    <row r="26" s="26" customFormat="1" ht="20" customHeight="1" spans="1:6">
      <c r="A26" s="37">
        <v>21</v>
      </c>
      <c r="B26" s="43" t="s">
        <v>306</v>
      </c>
      <c r="C26" s="44" t="s">
        <v>307</v>
      </c>
      <c r="D26" s="39"/>
      <c r="E26" s="39"/>
      <c r="F26" s="40"/>
    </row>
    <row r="27" s="26" customFormat="1" ht="20" customHeight="1" spans="1:6">
      <c r="A27" s="37">
        <v>22</v>
      </c>
      <c r="B27" s="43" t="s">
        <v>308</v>
      </c>
      <c r="C27" s="44" t="s">
        <v>255</v>
      </c>
      <c r="D27" s="39">
        <f>E27</f>
        <v>10434.56</v>
      </c>
      <c r="E27" s="39">
        <v>10434.56</v>
      </c>
      <c r="F27" s="40"/>
    </row>
    <row r="28" s="26" customFormat="1" ht="20" customHeight="1" spans="1:6">
      <c r="A28" s="37">
        <v>23</v>
      </c>
      <c r="B28" s="43" t="s">
        <v>309</v>
      </c>
      <c r="C28" s="44" t="s">
        <v>257</v>
      </c>
      <c r="D28" s="39">
        <f>E28</f>
        <v>8353.95</v>
      </c>
      <c r="E28" s="39">
        <v>8353.95</v>
      </c>
      <c r="F28" s="40"/>
    </row>
    <row r="29" s="26" customFormat="1" ht="20" customHeight="1" spans="1:6">
      <c r="A29" s="37">
        <v>24</v>
      </c>
      <c r="B29" s="43" t="s">
        <v>310</v>
      </c>
      <c r="C29" s="44" t="s">
        <v>311</v>
      </c>
      <c r="D29" s="39"/>
      <c r="E29" s="39"/>
      <c r="F29" s="40"/>
    </row>
    <row r="30" s="26" customFormat="1" ht="20" customHeight="1" spans="1:6">
      <c r="A30" s="37">
        <v>25</v>
      </c>
      <c r="B30" s="41" t="s">
        <v>312</v>
      </c>
      <c r="C30" s="42" t="s">
        <v>313</v>
      </c>
      <c r="D30" s="39"/>
      <c r="E30" s="39"/>
      <c r="F30" s="40"/>
    </row>
    <row r="31" s="26" customFormat="1" ht="20" customHeight="1" spans="1:6">
      <c r="A31" s="37">
        <v>26</v>
      </c>
      <c r="B31" s="45" t="s">
        <v>314</v>
      </c>
      <c r="C31" s="44" t="s">
        <v>315</v>
      </c>
      <c r="D31" s="39"/>
      <c r="E31" s="39"/>
      <c r="F31" s="40"/>
    </row>
    <row r="32" s="26" customFormat="1" ht="20" customHeight="1" spans="1:6">
      <c r="A32" s="37">
        <v>27</v>
      </c>
      <c r="B32" s="46">
        <v>30299</v>
      </c>
      <c r="C32" s="44" t="s">
        <v>316</v>
      </c>
      <c r="D32" s="39"/>
      <c r="E32" s="39"/>
      <c r="F32" s="40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B6" sqref="B6"/>
    </sheetView>
  </sheetViews>
  <sheetFormatPr defaultColWidth="10" defaultRowHeight="14" outlineLevelRow="5" outlineLevelCol="4"/>
  <cols>
    <col min="1" max="5" width="25.7272727272727" customWidth="1"/>
  </cols>
  <sheetData>
    <row r="1" ht="14.3" customHeight="1" spans="1:5">
      <c r="A1" s="19"/>
      <c r="B1" s="19"/>
      <c r="C1" s="19"/>
      <c r="D1" s="19"/>
      <c r="E1" s="19"/>
    </row>
    <row r="2" ht="14.3" customHeight="1" spans="1:5">
      <c r="A2" s="19"/>
      <c r="B2" s="19"/>
      <c r="C2" s="19"/>
      <c r="D2" s="19"/>
      <c r="E2" s="19"/>
    </row>
    <row r="3" ht="39.85" customHeight="1" spans="1:5">
      <c r="A3" s="20" t="s">
        <v>317</v>
      </c>
      <c r="B3" s="20"/>
      <c r="C3" s="20"/>
      <c r="D3" s="20"/>
      <c r="E3" s="20"/>
    </row>
    <row r="4" ht="22.75" customHeight="1" spans="1:5">
      <c r="A4" s="21"/>
      <c r="B4" s="21"/>
      <c r="C4" s="21"/>
      <c r="D4" s="21"/>
      <c r="E4" s="22" t="s">
        <v>36</v>
      </c>
    </row>
    <row r="5" ht="22.75" customHeight="1" spans="1:5">
      <c r="A5" s="23" t="s">
        <v>176</v>
      </c>
      <c r="B5" s="23" t="s">
        <v>117</v>
      </c>
      <c r="C5" s="23" t="s">
        <v>318</v>
      </c>
      <c r="D5" s="23" t="s">
        <v>319</v>
      </c>
      <c r="E5" s="23" t="s">
        <v>320</v>
      </c>
    </row>
    <row r="6" ht="22.75" customHeight="1" spans="1:5">
      <c r="A6" s="24"/>
      <c r="B6" s="25"/>
      <c r="C6" s="25"/>
      <c r="D6" s="25"/>
      <c r="E6" s="25"/>
    </row>
  </sheetData>
  <mergeCells count="1">
    <mergeCell ref="A3:E3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0" sqref="B10"/>
    </sheetView>
  </sheetViews>
  <sheetFormatPr defaultColWidth="7.87272727272727" defaultRowHeight="12.75" customHeight="1"/>
  <cols>
    <col min="1" max="1" width="17" style="11" customWidth="1"/>
    <col min="2" max="2" width="41.3727272727273" style="11" customWidth="1"/>
    <col min="3" max="3" width="29.3727272727273" style="11" customWidth="1"/>
    <col min="4" max="4" width="2.5" style="11" customWidth="1"/>
    <col min="5" max="16" width="8" style="11"/>
    <col min="17" max="16384" width="7.87272727272727" style="10"/>
  </cols>
  <sheetData>
    <row r="1" ht="15" customHeight="1" spans="1:16">
      <c r="A1" s="12"/>
      <c r="B1" s="12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32.25" customHeight="1" spans="1:16">
      <c r="A2" s="13" t="s">
        <v>321</v>
      </c>
      <c r="B2" s="13"/>
      <c r="C2" s="13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15" customHeight="1" spans="1:16">
      <c r="A3" s="10"/>
      <c r="B3" s="10"/>
      <c r="C3" s="14" t="s">
        <v>36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ht="25.5" customHeight="1" spans="1:16">
      <c r="A4" s="15" t="s">
        <v>322</v>
      </c>
      <c r="B4" s="15"/>
      <c r="C4" s="16" t="s">
        <v>40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ht="29" customHeight="1" spans="1:16">
      <c r="A5" s="15" t="s">
        <v>323</v>
      </c>
      <c r="B5" s="15" t="s">
        <v>324</v>
      </c>
      <c r="C5" s="16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="10" customFormat="1" ht="29" customHeight="1" spans="1:3">
      <c r="A6" s="15" t="s">
        <v>117</v>
      </c>
      <c r="B6" s="15"/>
      <c r="C6" s="16"/>
    </row>
    <row r="7" s="10" customFormat="1" ht="29" customHeight="1" spans="1:4">
      <c r="A7" s="17"/>
      <c r="B7" s="17"/>
      <c r="C7" s="18">
        <v>0</v>
      </c>
      <c r="D7" s="11"/>
    </row>
    <row r="8" ht="29" customHeight="1" spans="1:16">
      <c r="A8" s="17"/>
      <c r="B8" s="17"/>
      <c r="C8" s="1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ht="29" customHeight="1" spans="1:16">
      <c r="A9" s="17"/>
      <c r="B9" s="17"/>
      <c r="C9" s="1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29" customHeight="1" spans="1:3">
      <c r="A10" s="17"/>
      <c r="B10" s="17"/>
      <c r="C10" s="18"/>
    </row>
    <row r="11" ht="29" customHeight="1" spans="1:3">
      <c r="A11" s="17"/>
      <c r="B11" s="17"/>
      <c r="C11" s="18"/>
    </row>
    <row r="12" ht="29" customHeight="1" spans="1:3">
      <c r="A12" s="17"/>
      <c r="B12" s="17"/>
      <c r="C12" s="18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A8" sqref="A8"/>
    </sheetView>
  </sheetViews>
  <sheetFormatPr defaultColWidth="9" defaultRowHeight="14" outlineLevelCol="1"/>
  <cols>
    <col min="1" max="1" width="34.4545454545455" customWidth="1"/>
    <col min="2" max="2" width="46" customWidth="1"/>
  </cols>
  <sheetData>
    <row r="1" ht="21" spans="1:2">
      <c r="A1" s="1" t="s">
        <v>325</v>
      </c>
      <c r="B1" s="1"/>
    </row>
    <row r="2" spans="1:1">
      <c r="A2" s="2" t="s">
        <v>326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ht="27" customHeight="1" spans="1:2">
      <c r="A5" s="5" t="s">
        <v>327</v>
      </c>
      <c r="B5" s="4">
        <v>1</v>
      </c>
    </row>
    <row r="6" ht="27" customHeight="1" spans="1:2">
      <c r="A6" s="6" t="s">
        <v>328</v>
      </c>
      <c r="B6" s="7"/>
    </row>
    <row r="7" ht="27" customHeight="1" spans="1:2">
      <c r="A7" s="8" t="s">
        <v>329</v>
      </c>
      <c r="B7" s="7"/>
    </row>
    <row r="8" ht="27" customHeight="1" spans="1:2">
      <c r="A8" s="8"/>
      <c r="B8" s="7"/>
    </row>
    <row r="9" ht="27" customHeight="1" spans="1:2">
      <c r="A9" s="8"/>
      <c r="B9" s="7"/>
    </row>
    <row r="10" ht="27" customHeight="1" spans="1:2">
      <c r="A10" s="8"/>
      <c r="B10" s="7"/>
    </row>
    <row r="11" ht="27" customHeight="1" spans="1:2">
      <c r="A11" s="8"/>
      <c r="B11" s="7"/>
    </row>
    <row r="12" ht="27" customHeight="1" spans="1:2">
      <c r="A12" s="8"/>
      <c r="B12" s="7"/>
    </row>
    <row r="13" ht="27" customHeight="1" spans="1:2">
      <c r="A13" s="8"/>
      <c r="B13" s="7"/>
    </row>
    <row r="14" ht="27" customHeight="1" spans="1:2">
      <c r="A14" s="8"/>
      <c r="B14" s="7"/>
    </row>
    <row r="15" ht="27" customHeight="1" spans="1:2">
      <c r="A15" s="8"/>
      <c r="B15" s="7"/>
    </row>
    <row r="16" spans="1:1">
      <c r="A16" s="9" t="s">
        <v>330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70" zoomScaleNormal="70" workbookViewId="0">
      <selection activeCell="C6" sqref="C6"/>
    </sheetView>
  </sheetViews>
  <sheetFormatPr defaultColWidth="10" defaultRowHeight="14" outlineLevelCol="2"/>
  <cols>
    <col min="1" max="1" width="5.01818181818182" customWidth="1"/>
    <col min="2" max="2" width="68.3090909090909" customWidth="1"/>
    <col min="3" max="3" width="57.3909090909091" customWidth="1"/>
  </cols>
  <sheetData>
    <row r="1" ht="35.4" customHeight="1" spans="1:2">
      <c r="A1" s="19"/>
      <c r="B1" s="19"/>
    </row>
    <row r="2" ht="39.15" customHeight="1" spans="1:3">
      <c r="A2" s="19"/>
      <c r="B2" s="141" t="s">
        <v>13</v>
      </c>
      <c r="C2" s="141"/>
    </row>
    <row r="3" ht="29.35" customHeight="1" spans="1:3">
      <c r="A3" s="142"/>
      <c r="B3" s="143" t="s">
        <v>14</v>
      </c>
      <c r="C3" s="143" t="s">
        <v>15</v>
      </c>
    </row>
    <row r="4" ht="28.45" customHeight="1" spans="1:3">
      <c r="A4" s="127"/>
      <c r="B4" s="144" t="s">
        <v>16</v>
      </c>
      <c r="C4" s="145" t="s">
        <v>17</v>
      </c>
    </row>
    <row r="5" ht="28.45" customHeight="1" spans="1:3">
      <c r="A5" s="127"/>
      <c r="B5" s="144" t="s">
        <v>18</v>
      </c>
      <c r="C5" s="145" t="s">
        <v>19</v>
      </c>
    </row>
    <row r="6" ht="28.45" customHeight="1" spans="1:3">
      <c r="A6" s="127"/>
      <c r="B6" s="144" t="s">
        <v>20</v>
      </c>
      <c r="C6" s="145" t="s">
        <v>21</v>
      </c>
    </row>
    <row r="7" ht="28.45" customHeight="1" spans="1:3">
      <c r="A7" s="127"/>
      <c r="B7" s="144" t="s">
        <v>22</v>
      </c>
      <c r="C7" s="145"/>
    </row>
    <row r="8" ht="28.45" customHeight="1" spans="1:3">
      <c r="A8" s="127"/>
      <c r="B8" s="144" t="s">
        <v>23</v>
      </c>
      <c r="C8" s="145" t="s">
        <v>24</v>
      </c>
    </row>
    <row r="9" ht="28.45" customHeight="1" spans="1:3">
      <c r="A9" s="127"/>
      <c r="B9" s="144" t="s">
        <v>25</v>
      </c>
      <c r="C9" s="145" t="s">
        <v>26</v>
      </c>
    </row>
    <row r="10" ht="28.45" customHeight="1" spans="1:3">
      <c r="A10" s="127"/>
      <c r="B10" s="144" t="s">
        <v>27</v>
      </c>
      <c r="C10" s="145" t="s">
        <v>28</v>
      </c>
    </row>
    <row r="11" ht="28.45" customHeight="1" spans="1:3">
      <c r="A11" s="127"/>
      <c r="B11" s="144" t="s">
        <v>29</v>
      </c>
      <c r="C11" s="145" t="s">
        <v>30</v>
      </c>
    </row>
    <row r="12" ht="28.45" customHeight="1" spans="1:3">
      <c r="A12" s="127"/>
      <c r="B12" s="144" t="s">
        <v>31</v>
      </c>
      <c r="C12" s="145"/>
    </row>
    <row r="13" ht="28.45" customHeight="1" spans="1:3">
      <c r="A13" s="19"/>
      <c r="B13" s="144" t="s">
        <v>32</v>
      </c>
      <c r="C13" s="145"/>
    </row>
    <row r="14" ht="28.45" customHeight="1" spans="1:3">
      <c r="A14" s="19"/>
      <c r="B14" s="144" t="s">
        <v>33</v>
      </c>
      <c r="C14" s="145" t="s">
        <v>17</v>
      </c>
    </row>
    <row r="15" ht="36" customHeight="1" spans="2:3">
      <c r="B15" s="144" t="s">
        <v>34</v>
      </c>
      <c r="C15" s="146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42"/>
  <sheetViews>
    <sheetView topLeftCell="A4" workbookViewId="0">
      <selection activeCell="B15" sqref="B15"/>
    </sheetView>
  </sheetViews>
  <sheetFormatPr defaultColWidth="10" defaultRowHeight="14" outlineLevelCol="3"/>
  <cols>
    <col min="1" max="1" width="28.0909090909091" customWidth="1"/>
    <col min="2" max="2" width="16.6909090909091" customWidth="1"/>
    <col min="3" max="3" width="27.8181818181818" customWidth="1"/>
    <col min="4" max="4" width="14.5545454545455" customWidth="1"/>
  </cols>
  <sheetData>
    <row r="2" ht="30" customHeight="1" spans="1:4">
      <c r="A2" s="126" t="s">
        <v>35</v>
      </c>
      <c r="B2" s="126"/>
      <c r="C2" s="126"/>
      <c r="D2" s="126"/>
    </row>
    <row r="3" ht="13" customHeight="1" spans="1:4">
      <c r="A3" s="127"/>
      <c r="B3" s="127"/>
      <c r="C3" s="127"/>
      <c r="D3" s="128" t="s">
        <v>36</v>
      </c>
    </row>
    <row r="4" ht="18" customHeight="1" spans="1:4">
      <c r="A4" s="88" t="s">
        <v>37</v>
      </c>
      <c r="B4" s="88"/>
      <c r="C4" s="88" t="s">
        <v>38</v>
      </c>
      <c r="D4" s="88"/>
    </row>
    <row r="5" ht="18" customHeight="1" spans="1:4">
      <c r="A5" s="88" t="s">
        <v>39</v>
      </c>
      <c r="B5" s="88" t="s">
        <v>40</v>
      </c>
      <c r="C5" s="88" t="s">
        <v>39</v>
      </c>
      <c r="D5" s="88" t="s">
        <v>40</v>
      </c>
    </row>
    <row r="6" ht="18" customHeight="1" spans="1:4">
      <c r="A6" s="129" t="s">
        <v>41</v>
      </c>
      <c r="B6" s="130">
        <v>2083890.72</v>
      </c>
      <c r="C6" s="129" t="s">
        <v>42</v>
      </c>
      <c r="D6" s="131"/>
    </row>
    <row r="7" ht="18" customHeight="1" spans="1:4">
      <c r="A7" s="129" t="s">
        <v>43</v>
      </c>
      <c r="B7" s="132"/>
      <c r="C7" s="129" t="s">
        <v>44</v>
      </c>
      <c r="D7" s="133"/>
    </row>
    <row r="8" ht="18" customHeight="1" spans="1:4">
      <c r="A8" s="129" t="s">
        <v>45</v>
      </c>
      <c r="B8" s="132"/>
      <c r="C8" s="129" t="s">
        <v>46</v>
      </c>
      <c r="D8" s="133"/>
    </row>
    <row r="9" ht="18" customHeight="1" spans="1:4">
      <c r="A9" s="129" t="s">
        <v>47</v>
      </c>
      <c r="B9" s="132"/>
      <c r="C9" s="129" t="s">
        <v>48</v>
      </c>
      <c r="D9" s="133"/>
    </row>
    <row r="10" ht="18" customHeight="1" spans="1:4">
      <c r="A10" s="129" t="s">
        <v>49</v>
      </c>
      <c r="B10" s="132"/>
      <c r="C10" s="129" t="s">
        <v>50</v>
      </c>
      <c r="D10" s="133"/>
    </row>
    <row r="11" ht="18" customHeight="1" spans="1:4">
      <c r="A11" s="129" t="s">
        <v>51</v>
      </c>
      <c r="B11" s="132"/>
      <c r="C11" s="129" t="s">
        <v>52</v>
      </c>
      <c r="D11" s="133"/>
    </row>
    <row r="12" ht="18" customHeight="1" spans="1:4">
      <c r="A12" s="129" t="s">
        <v>53</v>
      </c>
      <c r="B12" s="132"/>
      <c r="C12" s="129" t="s">
        <v>54</v>
      </c>
      <c r="D12" s="134">
        <v>1742267.76</v>
      </c>
    </row>
    <row r="13" ht="18" customHeight="1" spans="1:4">
      <c r="A13" s="129" t="s">
        <v>55</v>
      </c>
      <c r="B13" s="132"/>
      <c r="C13" s="129" t="s">
        <v>56</v>
      </c>
      <c r="D13" s="134">
        <v>240231.04</v>
      </c>
    </row>
    <row r="14" ht="18" customHeight="1" spans="1:4">
      <c r="A14" s="129" t="s">
        <v>57</v>
      </c>
      <c r="B14" s="132"/>
      <c r="C14" s="129" t="s">
        <v>58</v>
      </c>
      <c r="D14" s="134"/>
    </row>
    <row r="15" ht="18" customHeight="1" spans="1:4">
      <c r="A15" s="129"/>
      <c r="B15" s="135"/>
      <c r="C15" s="129" t="s">
        <v>59</v>
      </c>
      <c r="D15" s="136">
        <v>101391.95</v>
      </c>
    </row>
    <row r="16" ht="18" customHeight="1" spans="1:4">
      <c r="A16" s="129"/>
      <c r="B16" s="135"/>
      <c r="C16" s="129" t="s">
        <v>60</v>
      </c>
      <c r="D16" s="133"/>
    </row>
    <row r="17" ht="18" customHeight="1" spans="1:4">
      <c r="A17" s="129"/>
      <c r="B17" s="135"/>
      <c r="C17" s="129" t="s">
        <v>61</v>
      </c>
      <c r="D17" s="133"/>
    </row>
    <row r="18" ht="18" customHeight="1" spans="1:4">
      <c r="A18" s="129"/>
      <c r="B18" s="135"/>
      <c r="C18" s="129" t="s">
        <v>62</v>
      </c>
      <c r="D18" s="133"/>
    </row>
    <row r="19" ht="18" customHeight="1" spans="1:4">
      <c r="A19" s="129"/>
      <c r="B19" s="135"/>
      <c r="C19" s="129" t="s">
        <v>63</v>
      </c>
      <c r="D19" s="133"/>
    </row>
    <row r="20" ht="18" customHeight="1" spans="1:4">
      <c r="A20" s="137"/>
      <c r="B20" s="138"/>
      <c r="C20" s="129" t="s">
        <v>64</v>
      </c>
      <c r="D20" s="133"/>
    </row>
    <row r="21" ht="18" customHeight="1" spans="1:4">
      <c r="A21" s="137"/>
      <c r="B21" s="138"/>
      <c r="C21" s="129" t="s">
        <v>65</v>
      </c>
      <c r="D21" s="133"/>
    </row>
    <row r="22" ht="18" customHeight="1" spans="1:4">
      <c r="A22" s="137"/>
      <c r="B22" s="138"/>
      <c r="C22" s="129" t="s">
        <v>66</v>
      </c>
      <c r="D22" s="133"/>
    </row>
    <row r="23" ht="18" customHeight="1" spans="1:4">
      <c r="A23" s="137"/>
      <c r="B23" s="138"/>
      <c r="C23" s="129" t="s">
        <v>67</v>
      </c>
      <c r="D23" s="133"/>
    </row>
    <row r="24" ht="18" customHeight="1" spans="1:4">
      <c r="A24" s="137"/>
      <c r="B24" s="138"/>
      <c r="C24" s="129" t="s">
        <v>68</v>
      </c>
      <c r="D24" s="133"/>
    </row>
    <row r="25" ht="18" customHeight="1" spans="1:4">
      <c r="A25" s="129"/>
      <c r="B25" s="135"/>
      <c r="C25" s="129" t="s">
        <v>69</v>
      </c>
      <c r="D25" s="133"/>
    </row>
    <row r="26" ht="18" customHeight="1" spans="1:4">
      <c r="A26" s="129"/>
      <c r="B26" s="135"/>
      <c r="C26" s="129" t="s">
        <v>70</v>
      </c>
      <c r="D26" s="133"/>
    </row>
    <row r="27" ht="18" customHeight="1" spans="1:4">
      <c r="A27" s="129"/>
      <c r="B27" s="135"/>
      <c r="C27" s="129" t="s">
        <v>71</v>
      </c>
      <c r="D27" s="133"/>
    </row>
    <row r="28" ht="18" customHeight="1" spans="1:4">
      <c r="A28" s="137"/>
      <c r="B28" s="138"/>
      <c r="C28" s="129" t="s">
        <v>72</v>
      </c>
      <c r="D28" s="133"/>
    </row>
    <row r="29" ht="18" customHeight="1" spans="1:4">
      <c r="A29" s="137"/>
      <c r="B29" s="138"/>
      <c r="C29" s="129" t="s">
        <v>73</v>
      </c>
      <c r="D29" s="133"/>
    </row>
    <row r="30" ht="18" customHeight="1" spans="1:4">
      <c r="A30" s="137"/>
      <c r="B30" s="138"/>
      <c r="C30" s="129" t="s">
        <v>74</v>
      </c>
      <c r="D30" s="133"/>
    </row>
    <row r="31" ht="18" customHeight="1" spans="1:4">
      <c r="A31" s="137"/>
      <c r="B31" s="138"/>
      <c r="C31" s="129" t="s">
        <v>75</v>
      </c>
      <c r="D31" s="133"/>
    </row>
    <row r="32" ht="18" customHeight="1" spans="1:4">
      <c r="A32" s="137"/>
      <c r="B32" s="138"/>
      <c r="C32" s="129" t="s">
        <v>76</v>
      </c>
      <c r="D32" s="133"/>
    </row>
    <row r="33" ht="18" customHeight="1" spans="1:4">
      <c r="A33" s="129"/>
      <c r="B33" s="129"/>
      <c r="C33" s="129" t="s">
        <v>77</v>
      </c>
      <c r="D33" s="133"/>
    </row>
    <row r="34" ht="18" customHeight="1" spans="1:4">
      <c r="A34" s="129"/>
      <c r="B34" s="129"/>
      <c r="C34" s="129" t="s">
        <v>78</v>
      </c>
      <c r="D34" s="133"/>
    </row>
    <row r="35" ht="18" customHeight="1" spans="1:4">
      <c r="A35" s="129"/>
      <c r="B35" s="129"/>
      <c r="C35" s="129" t="s">
        <v>79</v>
      </c>
      <c r="D35" s="133"/>
    </row>
    <row r="36" ht="18" customHeight="1" spans="1:4">
      <c r="A36" s="129"/>
      <c r="B36" s="129"/>
      <c r="C36" s="129"/>
      <c r="D36" s="139"/>
    </row>
    <row r="37" ht="18" customHeight="1" spans="1:4">
      <c r="A37" s="129"/>
      <c r="B37" s="129"/>
      <c r="C37" s="129"/>
      <c r="D37" s="139"/>
    </row>
    <row r="38" ht="18" customHeight="1" spans="1:4">
      <c r="A38" s="129"/>
      <c r="B38" s="129"/>
      <c r="C38" s="129"/>
      <c r="D38" s="139"/>
    </row>
    <row r="39" ht="18" customHeight="1" spans="1:4">
      <c r="A39" s="137" t="s">
        <v>80</v>
      </c>
      <c r="B39" s="140">
        <f>SUM(B6:B14)</f>
        <v>2083890.72</v>
      </c>
      <c r="C39" s="137" t="s">
        <v>81</v>
      </c>
      <c r="D39" s="140">
        <f>SUM(D6:D38)</f>
        <v>2083890.75</v>
      </c>
    </row>
    <row r="40" ht="18" customHeight="1" spans="1:4">
      <c r="A40" s="137" t="s">
        <v>82</v>
      </c>
      <c r="B40" s="138"/>
      <c r="C40" s="137" t="s">
        <v>83</v>
      </c>
      <c r="D40" s="140"/>
    </row>
    <row r="41" ht="18" customHeight="1" spans="1:4">
      <c r="A41" s="137" t="s">
        <v>84</v>
      </c>
      <c r="B41" s="135"/>
      <c r="C41" s="129"/>
      <c r="D41" s="135"/>
    </row>
    <row r="42" ht="18" customHeight="1" spans="1:4">
      <c r="A42" s="137" t="s">
        <v>85</v>
      </c>
      <c r="B42" s="140">
        <f>B39+B40</f>
        <v>2083890.72</v>
      </c>
      <c r="C42" s="137" t="s">
        <v>86</v>
      </c>
      <c r="D42" s="140">
        <f>D39+D40</f>
        <v>2083890.75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3:C33"/>
  <sheetViews>
    <sheetView showZeros="0" workbookViewId="0">
      <selection activeCell="B7" sqref="B7"/>
    </sheetView>
  </sheetViews>
  <sheetFormatPr defaultColWidth="7.87272727272727" defaultRowHeight="12.75" customHeight="1" outlineLevelCol="2"/>
  <cols>
    <col min="1" max="1" width="39.5" style="11" customWidth="1"/>
    <col min="2" max="2" width="37.1818181818182" style="11" customWidth="1"/>
    <col min="3" max="3" width="27.3727272727273" style="11" customWidth="1"/>
    <col min="4" max="16384" width="7.87272727272727" style="10"/>
  </cols>
  <sheetData>
    <row r="3" ht="24.75" customHeight="1" spans="1:2">
      <c r="A3" s="115" t="s">
        <v>87</v>
      </c>
      <c r="B3" s="115"/>
    </row>
    <row r="4" ht="24.75" customHeight="1" spans="1:2">
      <c r="A4" s="116"/>
      <c r="B4" s="14" t="s">
        <v>36</v>
      </c>
    </row>
    <row r="5" ht="22" customHeight="1" spans="1:2">
      <c r="A5" s="117" t="s">
        <v>39</v>
      </c>
      <c r="B5" s="117" t="s">
        <v>40</v>
      </c>
    </row>
    <row r="6" s="10" customFormat="1" ht="22" customHeight="1" spans="1:2">
      <c r="A6" s="118" t="s">
        <v>88</v>
      </c>
      <c r="B6" s="119">
        <f>B7+B8</f>
        <v>2083890.72</v>
      </c>
    </row>
    <row r="7" s="10" customFormat="1" ht="22" customHeight="1" spans="1:3">
      <c r="A7" s="120" t="s">
        <v>89</v>
      </c>
      <c r="B7" s="121">
        <v>1883890.72</v>
      </c>
      <c r="C7" s="11"/>
    </row>
    <row r="8" s="10" customFormat="1" ht="22" customHeight="1" spans="1:3">
      <c r="A8" s="120" t="s">
        <v>90</v>
      </c>
      <c r="B8" s="121">
        <v>200000</v>
      </c>
      <c r="C8" s="11"/>
    </row>
    <row r="9" s="10" customFormat="1" ht="22" customHeight="1" spans="1:3">
      <c r="A9" s="118" t="s">
        <v>91</v>
      </c>
      <c r="B9" s="121">
        <f>B10+B11</f>
        <v>0</v>
      </c>
      <c r="C9" s="11"/>
    </row>
    <row r="10" s="10" customFormat="1" ht="22" customHeight="1" spans="1:3">
      <c r="A10" s="120" t="s">
        <v>89</v>
      </c>
      <c r="B10" s="121"/>
      <c r="C10" s="11"/>
    </row>
    <row r="11" s="10" customFormat="1" ht="22" customHeight="1" spans="1:3">
      <c r="A11" s="120" t="s">
        <v>90</v>
      </c>
      <c r="B11" s="121"/>
      <c r="C11" s="11"/>
    </row>
    <row r="12" s="10" customFormat="1" ht="22" customHeight="1" spans="1:3">
      <c r="A12" s="118" t="s">
        <v>92</v>
      </c>
      <c r="B12" s="121"/>
      <c r="C12" s="11"/>
    </row>
    <row r="13" s="10" customFormat="1" ht="22" customHeight="1" spans="1:3">
      <c r="A13" s="120" t="s">
        <v>89</v>
      </c>
      <c r="B13" s="121"/>
      <c r="C13" s="11"/>
    </row>
    <row r="14" s="10" customFormat="1" ht="22" customHeight="1" spans="1:3">
      <c r="A14" s="120" t="s">
        <v>90</v>
      </c>
      <c r="B14" s="121"/>
      <c r="C14" s="11"/>
    </row>
    <row r="15" s="10" customFormat="1" ht="22" customHeight="1" spans="1:3">
      <c r="A15" s="122" t="s">
        <v>93</v>
      </c>
      <c r="B15" s="121">
        <f>SUM(B16:B18)</f>
        <v>0</v>
      </c>
      <c r="C15" s="11"/>
    </row>
    <row r="16" s="10" customFormat="1" ht="22" customHeight="1" spans="1:3">
      <c r="A16" s="120" t="s">
        <v>94</v>
      </c>
      <c r="B16" s="121"/>
      <c r="C16" s="11"/>
    </row>
    <row r="17" s="10" customFormat="1" ht="22" customHeight="1" spans="1:3">
      <c r="A17" s="120" t="s">
        <v>95</v>
      </c>
      <c r="B17" s="121"/>
      <c r="C17" s="11"/>
    </row>
    <row r="18" s="10" customFormat="1" ht="22" customHeight="1" spans="1:3">
      <c r="A18" s="120" t="s">
        <v>96</v>
      </c>
      <c r="B18" s="121"/>
      <c r="C18" s="11"/>
    </row>
    <row r="19" s="10" customFormat="1" ht="22" customHeight="1" spans="1:3">
      <c r="A19" s="122" t="s">
        <v>97</v>
      </c>
      <c r="B19" s="121"/>
      <c r="C19" s="11"/>
    </row>
    <row r="20" s="10" customFormat="1" ht="22" customHeight="1" spans="1:3">
      <c r="A20" s="122" t="s">
        <v>98</v>
      </c>
      <c r="B20" s="121"/>
      <c r="C20" s="11"/>
    </row>
    <row r="21" s="10" customFormat="1" ht="22" customHeight="1" spans="1:3">
      <c r="A21" s="122" t="s">
        <v>99</v>
      </c>
      <c r="B21" s="121"/>
      <c r="C21" s="11"/>
    </row>
    <row r="22" s="10" customFormat="1" ht="22" customHeight="1" spans="1:3">
      <c r="A22" s="122" t="s">
        <v>100</v>
      </c>
      <c r="B22" s="121"/>
      <c r="C22" s="11"/>
    </row>
    <row r="23" s="10" customFormat="1" ht="22" customHeight="1" spans="1:3">
      <c r="A23" s="122" t="s">
        <v>101</v>
      </c>
      <c r="B23" s="119">
        <f>B24+B27+B30+B31</f>
        <v>0</v>
      </c>
      <c r="C23" s="11"/>
    </row>
    <row r="24" s="10" customFormat="1" ht="22" customHeight="1" spans="1:3">
      <c r="A24" s="120" t="s">
        <v>102</v>
      </c>
      <c r="B24" s="119">
        <f>B25+B26</f>
        <v>0</v>
      </c>
      <c r="C24" s="11"/>
    </row>
    <row r="25" s="10" customFormat="1" ht="22" customHeight="1" spans="1:3">
      <c r="A25" s="120" t="s">
        <v>103</v>
      </c>
      <c r="B25" s="119"/>
      <c r="C25" s="11"/>
    </row>
    <row r="26" s="10" customFormat="1" ht="22" customHeight="1" spans="1:3">
      <c r="A26" s="120" t="s">
        <v>104</v>
      </c>
      <c r="B26" s="119"/>
      <c r="C26" s="11"/>
    </row>
    <row r="27" s="10" customFormat="1" ht="22" customHeight="1" spans="1:3">
      <c r="A27" s="120" t="s">
        <v>105</v>
      </c>
      <c r="B27" s="119">
        <f>B28+B29</f>
        <v>0</v>
      </c>
      <c r="C27" s="11"/>
    </row>
    <row r="28" s="10" customFormat="1" ht="22" customHeight="1" spans="1:3">
      <c r="A28" s="120" t="s">
        <v>106</v>
      </c>
      <c r="B28" s="119"/>
      <c r="C28" s="11"/>
    </row>
    <row r="29" s="10" customFormat="1" ht="22" customHeight="1" spans="1:3">
      <c r="A29" s="120" t="s">
        <v>107</v>
      </c>
      <c r="B29" s="119"/>
      <c r="C29" s="11"/>
    </row>
    <row r="30" s="10" customFormat="1" ht="22" customHeight="1" spans="1:3">
      <c r="A30" s="120" t="s">
        <v>108</v>
      </c>
      <c r="B30" s="119"/>
      <c r="C30" s="11"/>
    </row>
    <row r="31" s="10" customFormat="1" ht="22" customHeight="1" spans="1:3">
      <c r="A31" s="120" t="s">
        <v>109</v>
      </c>
      <c r="B31" s="119"/>
      <c r="C31" s="11"/>
    </row>
    <row r="32" ht="22" customHeight="1" spans="1:2">
      <c r="A32" s="123"/>
      <c r="B32" s="119"/>
    </row>
    <row r="33" s="10" customFormat="1" ht="22" customHeight="1" spans="1:3">
      <c r="A33" s="124" t="s">
        <v>110</v>
      </c>
      <c r="B33" s="125">
        <f>B6+B9+B15+B19+B20+B21+B22+B23</f>
        <v>2083890.72</v>
      </c>
      <c r="C33" s="11"/>
    </row>
  </sheetData>
  <sheetProtection formatCells="0" formatColumns="0" formatRows="0"/>
  <mergeCells count="1">
    <mergeCell ref="A3:B3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4" workbookViewId="0">
      <selection activeCell="B13" sqref="B13"/>
    </sheetView>
  </sheetViews>
  <sheetFormatPr defaultColWidth="10" defaultRowHeight="14" outlineLevelCol="7"/>
  <cols>
    <col min="1" max="1" width="38.4545454545455" customWidth="1"/>
    <col min="2" max="5" width="11.5454545454545" customWidth="1"/>
    <col min="8" max="8" width="15.1818181818182" customWidth="1"/>
  </cols>
  <sheetData>
    <row r="1" ht="14.3" customHeight="1" spans="1:5">
      <c r="A1" s="19"/>
      <c r="B1" s="19"/>
      <c r="C1" s="19"/>
      <c r="D1" s="19"/>
      <c r="E1" s="19"/>
    </row>
    <row r="2" ht="14.3" customHeight="1" spans="1:5">
      <c r="A2" s="19"/>
      <c r="B2" s="19"/>
      <c r="C2" s="19"/>
      <c r="D2" s="19"/>
      <c r="E2" s="19"/>
    </row>
    <row r="3" ht="39.85" customHeight="1" spans="1:5">
      <c r="A3" s="20" t="s">
        <v>111</v>
      </c>
      <c r="B3" s="20"/>
      <c r="C3" s="20"/>
      <c r="D3" s="20"/>
      <c r="E3" s="20"/>
    </row>
    <row r="4" ht="22.75" customHeight="1" spans="1:5">
      <c r="A4" s="21"/>
      <c r="B4" s="21"/>
      <c r="C4" s="21"/>
      <c r="D4" s="21"/>
      <c r="E4" s="21" t="s">
        <v>36</v>
      </c>
    </row>
    <row r="5" ht="22.75" customHeight="1" spans="1:5">
      <c r="A5" s="107" t="s">
        <v>112</v>
      </c>
      <c r="B5" s="107" t="s">
        <v>113</v>
      </c>
      <c r="C5" s="107" t="s">
        <v>114</v>
      </c>
      <c r="D5" s="107" t="s">
        <v>115</v>
      </c>
      <c r="E5" s="107" t="s">
        <v>116</v>
      </c>
    </row>
    <row r="6" ht="22" customHeight="1" spans="1:7">
      <c r="A6" s="108" t="s">
        <v>117</v>
      </c>
      <c r="B6" s="109">
        <f>C6+D6</f>
        <v>2083890.72</v>
      </c>
      <c r="C6" s="56">
        <f>C7+C11+C19</f>
        <v>1883890.72</v>
      </c>
      <c r="D6" s="56">
        <f>D7</f>
        <v>200000</v>
      </c>
      <c r="E6" s="110"/>
      <c r="F6" s="26"/>
      <c r="G6" s="26"/>
    </row>
    <row r="7" ht="22" customHeight="1" spans="1:7">
      <c r="A7" s="59" t="s">
        <v>118</v>
      </c>
      <c r="B7" s="109">
        <f>B8</f>
        <v>1742267.73</v>
      </c>
      <c r="C7" s="56">
        <f>C8</f>
        <v>1542267.73</v>
      </c>
      <c r="D7" s="56">
        <f>D8</f>
        <v>200000</v>
      </c>
      <c r="E7" s="110"/>
      <c r="F7" s="26"/>
      <c r="G7" s="26"/>
    </row>
    <row r="8" ht="22" customHeight="1" spans="1:7">
      <c r="A8" s="59" t="s">
        <v>119</v>
      </c>
      <c r="B8" s="111">
        <f>B10</f>
        <v>1742267.73</v>
      </c>
      <c r="C8" s="81">
        <f>C10+C9</f>
        <v>1542267.73</v>
      </c>
      <c r="D8" s="81">
        <f>D10</f>
        <v>200000</v>
      </c>
      <c r="E8" s="110"/>
      <c r="F8" s="26"/>
      <c r="G8" s="26"/>
    </row>
    <row r="9" ht="22" customHeight="1" spans="1:7">
      <c r="A9" s="62" t="s">
        <v>120</v>
      </c>
      <c r="B9" s="111"/>
      <c r="C9" s="81"/>
      <c r="D9" s="81"/>
      <c r="E9" s="112"/>
      <c r="F9" s="26"/>
      <c r="G9" s="26"/>
    </row>
    <row r="10" ht="22" customHeight="1" spans="1:7">
      <c r="A10" s="62" t="s">
        <v>121</v>
      </c>
      <c r="B10" s="111">
        <f>C10+D10</f>
        <v>1742267.73</v>
      </c>
      <c r="C10" s="82">
        <v>1542267.73</v>
      </c>
      <c r="D10" s="39">
        <v>200000</v>
      </c>
      <c r="E10" s="40"/>
      <c r="F10" s="26"/>
      <c r="G10" s="26" t="s">
        <v>122</v>
      </c>
    </row>
    <row r="11" ht="22" customHeight="1" spans="1:7">
      <c r="A11" s="62" t="s">
        <v>123</v>
      </c>
      <c r="B11" s="111">
        <f>B12+B15+B17</f>
        <v>240231.04</v>
      </c>
      <c r="C11" s="82">
        <f>C12+C15+C17</f>
        <v>240231.04</v>
      </c>
      <c r="D11" s="39"/>
      <c r="E11" s="40"/>
      <c r="F11" s="26"/>
      <c r="G11" s="26"/>
    </row>
    <row r="12" ht="22" customHeight="1" spans="1:8">
      <c r="A12" s="62" t="s">
        <v>124</v>
      </c>
      <c r="B12" s="70">
        <v>225273.02</v>
      </c>
      <c r="C12" s="70">
        <f>C13+C14</f>
        <v>225273.02</v>
      </c>
      <c r="D12" s="39"/>
      <c r="E12" s="40"/>
      <c r="F12" s="26"/>
      <c r="G12" s="113" t="s">
        <v>125</v>
      </c>
      <c r="H12" s="113"/>
    </row>
    <row r="13" ht="22" customHeight="1" spans="1:7">
      <c r="A13" s="62" t="s">
        <v>126</v>
      </c>
      <c r="B13" s="84">
        <v>12000</v>
      </c>
      <c r="C13" s="84">
        <v>12000</v>
      </c>
      <c r="D13" s="39"/>
      <c r="E13" s="40"/>
      <c r="F13" s="26"/>
      <c r="G13" s="26" t="s">
        <v>127</v>
      </c>
    </row>
    <row r="14" ht="22" customHeight="1" spans="1:7">
      <c r="A14" s="62" t="s">
        <v>128</v>
      </c>
      <c r="B14" s="84">
        <v>213273.02</v>
      </c>
      <c r="C14" s="84">
        <v>213273.02</v>
      </c>
      <c r="D14" s="39"/>
      <c r="E14" s="40"/>
      <c r="F14" s="26"/>
      <c r="G14" s="26"/>
    </row>
    <row r="15" ht="22" customHeight="1" spans="1:7">
      <c r="A15" s="62" t="s">
        <v>129</v>
      </c>
      <c r="B15" s="114">
        <f t="shared" ref="B15:B20" si="0">B16</f>
        <v>3480</v>
      </c>
      <c r="C15" s="114">
        <f>C16</f>
        <v>3480</v>
      </c>
      <c r="D15" s="39"/>
      <c r="E15" s="40"/>
      <c r="F15" s="26"/>
      <c r="G15" s="26"/>
    </row>
    <row r="16" ht="22" customHeight="1" spans="1:7">
      <c r="A16" s="62" t="s">
        <v>130</v>
      </c>
      <c r="B16" s="84">
        <v>3480</v>
      </c>
      <c r="C16" s="84">
        <v>3480</v>
      </c>
      <c r="D16" s="39"/>
      <c r="E16" s="40"/>
      <c r="F16" s="26"/>
      <c r="G16" s="26"/>
    </row>
    <row r="17" ht="22" customHeight="1" spans="1:7">
      <c r="A17" s="62" t="s">
        <v>131</v>
      </c>
      <c r="B17" s="114">
        <f t="shared" si="0"/>
        <v>11478.02</v>
      </c>
      <c r="C17" s="114">
        <f>C18</f>
        <v>11478.02</v>
      </c>
      <c r="D17" s="39"/>
      <c r="E17" s="40"/>
      <c r="F17" s="26"/>
      <c r="G17" s="26"/>
    </row>
    <row r="18" ht="22" customHeight="1" spans="1:7">
      <c r="A18" s="39" t="s">
        <v>132</v>
      </c>
      <c r="B18" s="84">
        <v>11478.02</v>
      </c>
      <c r="C18" s="84">
        <v>11478.02</v>
      </c>
      <c r="D18" s="39"/>
      <c r="E18" s="40"/>
      <c r="F18" s="26"/>
      <c r="G18" s="26" t="s">
        <v>133</v>
      </c>
    </row>
    <row r="19" ht="22" customHeight="1" spans="1:7">
      <c r="A19" s="39" t="s">
        <v>134</v>
      </c>
      <c r="B19" s="114">
        <f t="shared" si="0"/>
        <v>101391.95</v>
      </c>
      <c r="C19" s="114">
        <f>C20</f>
        <v>101391.95</v>
      </c>
      <c r="D19" s="39"/>
      <c r="E19" s="40"/>
      <c r="F19" s="26"/>
      <c r="G19" s="26"/>
    </row>
    <row r="20" ht="22" customHeight="1" spans="1:7">
      <c r="A20" s="39" t="s">
        <v>135</v>
      </c>
      <c r="B20" s="84">
        <f t="shared" si="0"/>
        <v>101391.95</v>
      </c>
      <c r="C20" s="84">
        <f>C21</f>
        <v>101391.95</v>
      </c>
      <c r="D20" s="39"/>
      <c r="E20" s="40"/>
      <c r="F20" s="26"/>
      <c r="G20" s="26"/>
    </row>
    <row r="21" ht="22" customHeight="1" spans="1:7">
      <c r="A21" s="39" t="s">
        <v>136</v>
      </c>
      <c r="B21" s="84">
        <v>101391.95</v>
      </c>
      <c r="C21" s="84">
        <v>101391.95</v>
      </c>
      <c r="D21" s="39"/>
      <c r="E21" s="40"/>
      <c r="F21" s="26"/>
      <c r="G21" s="26"/>
    </row>
    <row r="22" ht="22" customHeight="1" spans="1:7">
      <c r="A22" s="39"/>
      <c r="B22" s="70"/>
      <c r="C22" s="70"/>
      <c r="D22" s="39"/>
      <c r="E22" s="40"/>
      <c r="F22" s="26"/>
      <c r="G22" s="26"/>
    </row>
    <row r="23" ht="22" customHeight="1" spans="1:7">
      <c r="A23" s="39"/>
      <c r="B23" s="39"/>
      <c r="C23" s="40"/>
      <c r="D23" s="40"/>
      <c r="E23" s="40"/>
      <c r="F23" s="26"/>
      <c r="G23" s="26"/>
    </row>
    <row r="24" ht="22" customHeight="1" spans="1:7">
      <c r="A24" s="39"/>
      <c r="B24" s="39"/>
      <c r="C24" s="40"/>
      <c r="D24" s="40"/>
      <c r="E24" s="40"/>
      <c r="F24" s="26"/>
      <c r="G24" s="26"/>
    </row>
    <row r="25" spans="1:7">
      <c r="A25" s="26"/>
      <c r="B25" s="26"/>
      <c r="C25" s="26"/>
      <c r="D25" s="26"/>
      <c r="E25" s="26"/>
      <c r="F25" s="26"/>
      <c r="G25" s="26"/>
    </row>
  </sheetData>
  <mergeCells count="2">
    <mergeCell ref="A3:E3"/>
    <mergeCell ref="G12:H1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9" workbookViewId="0">
      <selection activeCell="C20" sqref="C20"/>
    </sheetView>
  </sheetViews>
  <sheetFormatPr defaultColWidth="10" defaultRowHeight="14" outlineLevelCol="6"/>
  <cols>
    <col min="1" max="1" width="24.5636363636364" customWidth="1"/>
    <col min="2" max="2" width="14.4545454545455" customWidth="1"/>
    <col min="3" max="3" width="32" customWidth="1"/>
    <col min="4" max="4" width="15.3636363636364" customWidth="1"/>
    <col min="5" max="5" width="18.7272727272727" customWidth="1"/>
    <col min="6" max="8" width="9.76363636363636" customWidth="1"/>
  </cols>
  <sheetData>
    <row r="1" ht="32" customHeight="1" spans="1:7">
      <c r="A1" s="20" t="s">
        <v>137</v>
      </c>
      <c r="B1" s="20"/>
      <c r="C1" s="20"/>
      <c r="D1" s="20"/>
      <c r="E1" s="19"/>
      <c r="F1" s="19"/>
      <c r="G1" s="19"/>
    </row>
    <row r="2" customHeight="1" spans="1:7">
      <c r="A2" s="21"/>
      <c r="B2" s="21"/>
      <c r="C2" s="53" t="s">
        <v>36</v>
      </c>
      <c r="D2" s="53"/>
      <c r="E2" s="21"/>
      <c r="F2" s="21"/>
      <c r="G2" s="21"/>
    </row>
    <row r="3" s="94" customFormat="1" ht="21" customHeight="1" spans="1:7">
      <c r="A3" s="95" t="s">
        <v>37</v>
      </c>
      <c r="B3" s="95"/>
      <c r="C3" s="95" t="s">
        <v>38</v>
      </c>
      <c r="D3" s="95"/>
      <c r="E3" s="96"/>
      <c r="F3" s="96"/>
      <c r="G3" s="96"/>
    </row>
    <row r="4" s="94" customFormat="1" ht="21" customHeight="1" spans="1:7">
      <c r="A4" s="95" t="s">
        <v>39</v>
      </c>
      <c r="B4" s="95" t="s">
        <v>40</v>
      </c>
      <c r="C4" s="95" t="s">
        <v>39</v>
      </c>
      <c r="D4" s="95" t="s">
        <v>117</v>
      </c>
      <c r="E4" s="96"/>
      <c r="F4" s="96"/>
      <c r="G4" s="96"/>
    </row>
    <row r="5" s="94" customFormat="1" ht="21" customHeight="1" spans="1:7">
      <c r="A5" s="97" t="s">
        <v>138</v>
      </c>
      <c r="B5" s="98">
        <f>SUM(B6:B8)</f>
        <v>2083890.72</v>
      </c>
      <c r="C5" s="97" t="s">
        <v>139</v>
      </c>
      <c r="D5" s="99">
        <f>D36</f>
        <v>2083890.72</v>
      </c>
      <c r="E5" s="96"/>
      <c r="F5" s="96"/>
      <c r="G5" s="96"/>
    </row>
    <row r="6" s="94" customFormat="1" ht="21" customHeight="1" spans="1:7">
      <c r="A6" s="97" t="s">
        <v>140</v>
      </c>
      <c r="B6" s="99">
        <v>2083890.72</v>
      </c>
      <c r="C6" s="97" t="s">
        <v>141</v>
      </c>
      <c r="D6" s="99"/>
      <c r="E6" s="96"/>
      <c r="F6" s="96"/>
      <c r="G6" s="96"/>
    </row>
    <row r="7" s="94" customFormat="1" ht="21" customHeight="1" spans="1:7">
      <c r="A7" s="97" t="s">
        <v>142</v>
      </c>
      <c r="B7" s="100"/>
      <c r="C7" s="97" t="s">
        <v>143</v>
      </c>
      <c r="D7" s="99"/>
      <c r="E7" s="96"/>
      <c r="F7" s="96"/>
      <c r="G7" s="96"/>
    </row>
    <row r="8" s="94" customFormat="1" ht="21" customHeight="1" spans="1:7">
      <c r="A8" s="97" t="s">
        <v>144</v>
      </c>
      <c r="B8" s="100"/>
      <c r="C8" s="97" t="s">
        <v>145</v>
      </c>
      <c r="D8" s="99"/>
      <c r="E8" s="96"/>
      <c r="F8" s="96"/>
      <c r="G8" s="96"/>
    </row>
    <row r="9" s="94" customFormat="1" ht="21" customHeight="1" spans="1:7">
      <c r="A9" s="97"/>
      <c r="B9" s="101"/>
      <c r="C9" s="97" t="s">
        <v>146</v>
      </c>
      <c r="D9" s="99"/>
      <c r="E9" s="96"/>
      <c r="F9" s="96"/>
      <c r="G9" s="96"/>
    </row>
    <row r="10" s="94" customFormat="1" ht="21" customHeight="1" spans="1:7">
      <c r="A10" s="97"/>
      <c r="B10" s="101"/>
      <c r="C10" s="97" t="s">
        <v>147</v>
      </c>
      <c r="D10" s="99"/>
      <c r="E10" s="96"/>
      <c r="F10" s="96"/>
      <c r="G10" s="96"/>
    </row>
    <row r="11" s="94" customFormat="1" ht="21" customHeight="1" spans="1:7">
      <c r="A11" s="97"/>
      <c r="B11" s="101"/>
      <c r="C11" s="97" t="s">
        <v>148</v>
      </c>
      <c r="D11" s="99"/>
      <c r="E11" s="96"/>
      <c r="F11" s="96"/>
      <c r="G11" s="96"/>
    </row>
    <row r="12" s="94" customFormat="1" ht="21" customHeight="1" spans="1:7">
      <c r="A12" s="102"/>
      <c r="B12" s="103"/>
      <c r="C12" s="97" t="s">
        <v>149</v>
      </c>
      <c r="D12" s="104">
        <v>1742267.73</v>
      </c>
      <c r="E12" s="96"/>
      <c r="F12" s="96"/>
      <c r="G12" s="96"/>
    </row>
    <row r="13" s="94" customFormat="1" ht="21" customHeight="1" spans="1:7">
      <c r="A13" s="97"/>
      <c r="B13" s="101"/>
      <c r="C13" s="97" t="s">
        <v>150</v>
      </c>
      <c r="D13" s="104">
        <v>240231.04</v>
      </c>
      <c r="E13" s="96"/>
      <c r="F13" s="96"/>
      <c r="G13" s="105"/>
    </row>
    <row r="14" s="94" customFormat="1" ht="21" customHeight="1" spans="1:7">
      <c r="A14" s="97"/>
      <c r="B14" s="101"/>
      <c r="C14" s="97" t="s">
        <v>151</v>
      </c>
      <c r="D14" s="99"/>
      <c r="E14" s="96"/>
      <c r="F14" s="96"/>
      <c r="G14" s="96"/>
    </row>
    <row r="15" s="94" customFormat="1" ht="21" customHeight="1" spans="1:7">
      <c r="A15" s="97"/>
      <c r="B15" s="101"/>
      <c r="C15" s="97" t="s">
        <v>152</v>
      </c>
      <c r="D15" s="99">
        <v>101391.95</v>
      </c>
      <c r="E15" s="96"/>
      <c r="F15" s="96"/>
      <c r="G15" s="96"/>
    </row>
    <row r="16" s="94" customFormat="1" ht="21" customHeight="1" spans="1:7">
      <c r="A16" s="97"/>
      <c r="B16" s="101"/>
      <c r="C16" s="97" t="s">
        <v>153</v>
      </c>
      <c r="D16" s="99"/>
      <c r="E16" s="96"/>
      <c r="F16" s="96"/>
      <c r="G16" s="96"/>
    </row>
    <row r="17" s="94" customFormat="1" ht="21" customHeight="1" spans="1:7">
      <c r="A17" s="97"/>
      <c r="B17" s="101"/>
      <c r="C17" s="97" t="s">
        <v>154</v>
      </c>
      <c r="D17" s="99"/>
      <c r="E17" s="96"/>
      <c r="F17" s="96"/>
      <c r="G17" s="96"/>
    </row>
    <row r="18" s="94" customFormat="1" ht="21" customHeight="1" spans="1:7">
      <c r="A18" s="97"/>
      <c r="B18" s="97"/>
      <c r="C18" s="97" t="s">
        <v>155</v>
      </c>
      <c r="D18" s="99"/>
      <c r="E18" s="96"/>
      <c r="F18" s="96"/>
      <c r="G18" s="96"/>
    </row>
    <row r="19" s="94" customFormat="1" ht="21" customHeight="1" spans="1:7">
      <c r="A19" s="97"/>
      <c r="B19" s="97"/>
      <c r="C19" s="97" t="s">
        <v>156</v>
      </c>
      <c r="D19" s="99"/>
      <c r="E19" s="96"/>
      <c r="F19" s="96"/>
      <c r="G19" s="96"/>
    </row>
    <row r="20" s="94" customFormat="1" ht="21" customHeight="1" spans="1:7">
      <c r="A20" s="97"/>
      <c r="B20" s="97"/>
      <c r="C20" s="97" t="s">
        <v>157</v>
      </c>
      <c r="D20" s="99"/>
      <c r="E20" s="96"/>
      <c r="F20" s="96"/>
      <c r="G20" s="96"/>
    </row>
    <row r="21" s="94" customFormat="1" ht="21" customHeight="1" spans="1:7">
      <c r="A21" s="97"/>
      <c r="B21" s="97"/>
      <c r="C21" s="97" t="s">
        <v>158</v>
      </c>
      <c r="D21" s="99"/>
      <c r="E21" s="96"/>
      <c r="F21" s="96"/>
      <c r="G21" s="96"/>
    </row>
    <row r="22" s="94" customFormat="1" ht="21" customHeight="1" spans="1:7">
      <c r="A22" s="97"/>
      <c r="B22" s="97"/>
      <c r="C22" s="97" t="s">
        <v>159</v>
      </c>
      <c r="D22" s="99"/>
      <c r="E22" s="96"/>
      <c r="F22" s="96"/>
      <c r="G22" s="96"/>
    </row>
    <row r="23" s="94" customFormat="1" ht="21" customHeight="1" spans="1:7">
      <c r="A23" s="97"/>
      <c r="B23" s="97"/>
      <c r="C23" s="97" t="s">
        <v>160</v>
      </c>
      <c r="D23" s="99"/>
      <c r="E23" s="96"/>
      <c r="F23" s="96"/>
      <c r="G23" s="96"/>
    </row>
    <row r="24" s="94" customFormat="1" ht="21" customHeight="1" spans="1:7">
      <c r="A24" s="97"/>
      <c r="B24" s="97"/>
      <c r="C24" s="97" t="s">
        <v>161</v>
      </c>
      <c r="D24" s="99"/>
      <c r="E24" s="96"/>
      <c r="F24" s="96"/>
      <c r="G24" s="96"/>
    </row>
    <row r="25" s="94" customFormat="1" ht="21" customHeight="1" spans="1:7">
      <c r="A25" s="97"/>
      <c r="B25" s="97"/>
      <c r="C25" s="97" t="s">
        <v>162</v>
      </c>
      <c r="D25" s="99"/>
      <c r="E25" s="96"/>
      <c r="F25" s="96"/>
      <c r="G25" s="96"/>
    </row>
    <row r="26" s="94" customFormat="1" ht="21" customHeight="1" spans="1:7">
      <c r="A26" s="97"/>
      <c r="B26" s="97"/>
      <c r="C26" s="97" t="s">
        <v>163</v>
      </c>
      <c r="D26" s="99"/>
      <c r="E26" s="96"/>
      <c r="F26" s="96"/>
      <c r="G26" s="96"/>
    </row>
    <row r="27" s="94" customFormat="1" ht="21" customHeight="1" spans="1:7">
      <c r="A27" s="97"/>
      <c r="B27" s="97"/>
      <c r="C27" s="97" t="s">
        <v>164</v>
      </c>
      <c r="D27" s="99"/>
      <c r="E27" s="96"/>
      <c r="F27" s="96"/>
      <c r="G27" s="96"/>
    </row>
    <row r="28" s="94" customFormat="1" ht="21" customHeight="1" spans="1:7">
      <c r="A28" s="97"/>
      <c r="B28" s="97"/>
      <c r="C28" s="97" t="s">
        <v>165</v>
      </c>
      <c r="D28" s="99"/>
      <c r="E28" s="96"/>
      <c r="F28" s="96"/>
      <c r="G28" s="96"/>
    </row>
    <row r="29" s="94" customFormat="1" ht="21" customHeight="1" spans="1:7">
      <c r="A29" s="97"/>
      <c r="B29" s="97"/>
      <c r="C29" s="97" t="s">
        <v>166</v>
      </c>
      <c r="D29" s="99"/>
      <c r="E29" s="96"/>
      <c r="F29" s="96"/>
      <c r="G29" s="96"/>
    </row>
    <row r="30" s="94" customFormat="1" ht="21" customHeight="1" spans="1:7">
      <c r="A30" s="97"/>
      <c r="B30" s="97"/>
      <c r="C30" s="97" t="s">
        <v>167</v>
      </c>
      <c r="D30" s="99"/>
      <c r="E30" s="96"/>
      <c r="F30" s="96"/>
      <c r="G30" s="96"/>
    </row>
    <row r="31" s="94" customFormat="1" ht="21" customHeight="1" spans="1:7">
      <c r="A31" s="97"/>
      <c r="B31" s="97"/>
      <c r="C31" s="97" t="s">
        <v>168</v>
      </c>
      <c r="D31" s="99"/>
      <c r="E31" s="96"/>
      <c r="F31" s="96"/>
      <c r="G31" s="96"/>
    </row>
    <row r="32" s="94" customFormat="1" ht="21" customHeight="1" spans="1:7">
      <c r="A32" s="97"/>
      <c r="B32" s="97"/>
      <c r="C32" s="97" t="s">
        <v>169</v>
      </c>
      <c r="D32" s="99"/>
      <c r="E32" s="96"/>
      <c r="F32" s="96"/>
      <c r="G32" s="96"/>
    </row>
    <row r="33" s="94" customFormat="1" ht="21" customHeight="1" spans="1:7">
      <c r="A33" s="97"/>
      <c r="B33" s="97"/>
      <c r="C33" s="97" t="s">
        <v>170</v>
      </c>
      <c r="D33" s="99"/>
      <c r="E33" s="96"/>
      <c r="F33" s="96"/>
      <c r="G33" s="96"/>
    </row>
    <row r="34" s="94" customFormat="1" ht="21" customHeight="1" spans="1:7">
      <c r="A34" s="97"/>
      <c r="B34" s="97"/>
      <c r="C34" s="97" t="s">
        <v>171</v>
      </c>
      <c r="D34" s="99"/>
      <c r="E34" s="96"/>
      <c r="F34" s="96"/>
      <c r="G34" s="96"/>
    </row>
    <row r="35" s="94" customFormat="1" ht="21" customHeight="1" spans="1:7">
      <c r="A35" s="97"/>
      <c r="B35" s="97"/>
      <c r="C35" s="97" t="s">
        <v>172</v>
      </c>
      <c r="D35" s="99"/>
      <c r="E35" s="96"/>
      <c r="F35" s="96"/>
      <c r="G35" s="96"/>
    </row>
    <row r="36" s="94" customFormat="1" ht="21" customHeight="1" spans="1:7">
      <c r="A36" s="95" t="s">
        <v>173</v>
      </c>
      <c r="B36" s="98">
        <f>B5</f>
        <v>2083890.72</v>
      </c>
      <c r="C36" s="95" t="s">
        <v>174</v>
      </c>
      <c r="D36" s="98">
        <f>D12+D13+D15</f>
        <v>2083890.72</v>
      </c>
      <c r="E36" s="105"/>
      <c r="F36" s="96"/>
      <c r="G36" s="96"/>
    </row>
    <row r="37" spans="4:4">
      <c r="D37" s="106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8" sqref="D8"/>
    </sheetView>
  </sheetViews>
  <sheetFormatPr defaultColWidth="10" defaultRowHeight="14" outlineLevelRow="7"/>
  <cols>
    <col min="1" max="1" width="11.2727272727273" customWidth="1"/>
    <col min="2" max="5" width="14.6363636363636" customWidth="1"/>
    <col min="6" max="11" width="10.4545454545455" customWidth="1"/>
  </cols>
  <sheetData>
    <row r="1" ht="14.3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</row>
    <row r="2" ht="39.85" customHeight="1" spans="1:11">
      <c r="A2" s="20" t="s">
        <v>175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22.75" customHeight="1" spans="1:11">
      <c r="A3" s="21"/>
      <c r="B3" s="21"/>
      <c r="C3" s="21"/>
      <c r="D3" s="21"/>
      <c r="E3" s="21"/>
      <c r="F3" s="21"/>
      <c r="G3" s="21"/>
      <c r="H3" s="21"/>
      <c r="I3" s="21"/>
      <c r="J3" s="53" t="s">
        <v>36</v>
      </c>
      <c r="K3" s="53"/>
    </row>
    <row r="4" ht="22.75" customHeight="1" spans="1:11">
      <c r="A4" s="88" t="s">
        <v>176</v>
      </c>
      <c r="B4" s="88" t="s">
        <v>117</v>
      </c>
      <c r="C4" s="88" t="s">
        <v>177</v>
      </c>
      <c r="D4" s="88"/>
      <c r="E4" s="88"/>
      <c r="F4" s="88" t="s">
        <v>178</v>
      </c>
      <c r="G4" s="88"/>
      <c r="H4" s="88"/>
      <c r="I4" s="88" t="s">
        <v>179</v>
      </c>
      <c r="J4" s="88"/>
      <c r="K4" s="88"/>
    </row>
    <row r="5" ht="22.75" customHeight="1" spans="1:11">
      <c r="A5" s="88"/>
      <c r="B5" s="88"/>
      <c r="C5" s="23" t="s">
        <v>117</v>
      </c>
      <c r="D5" s="23" t="s">
        <v>114</v>
      </c>
      <c r="E5" s="23" t="s">
        <v>115</v>
      </c>
      <c r="F5" s="23" t="s">
        <v>117</v>
      </c>
      <c r="G5" s="23" t="s">
        <v>114</v>
      </c>
      <c r="H5" s="23" t="s">
        <v>115</v>
      </c>
      <c r="I5" s="23" t="s">
        <v>117</v>
      </c>
      <c r="J5" s="23" t="s">
        <v>114</v>
      </c>
      <c r="K5" s="23" t="s">
        <v>115</v>
      </c>
    </row>
    <row r="6" ht="22.75" customHeight="1" spans="1:11">
      <c r="A6" s="50" t="s">
        <v>117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ht="22.75" customHeight="1" spans="1:11">
      <c r="A7" s="90" t="s">
        <v>2</v>
      </c>
      <c r="B7" s="91">
        <f>C7</f>
        <v>2083890.72</v>
      </c>
      <c r="C7" s="91">
        <f>D7+E7</f>
        <v>2083890.72</v>
      </c>
      <c r="D7" s="91">
        <v>1883890.72</v>
      </c>
      <c r="E7" s="91">
        <v>200000</v>
      </c>
      <c r="F7" s="92"/>
      <c r="G7" s="92"/>
      <c r="H7" s="92"/>
      <c r="I7" s="92"/>
      <c r="J7" s="92"/>
      <c r="K7" s="92"/>
    </row>
    <row r="8" ht="22.75" customHeight="1" spans="1:11">
      <c r="A8" s="49"/>
      <c r="B8" s="93"/>
      <c r="C8" s="93"/>
      <c r="D8" s="92"/>
      <c r="E8" s="92"/>
      <c r="F8" s="92"/>
      <c r="G8" s="92"/>
      <c r="H8" s="92"/>
      <c r="I8" s="92"/>
      <c r="J8" s="92"/>
      <c r="K8" s="92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B6" sqref="B6"/>
    </sheetView>
  </sheetViews>
  <sheetFormatPr defaultColWidth="10" defaultRowHeight="14" outlineLevelCol="6"/>
  <cols>
    <col min="1" max="1" width="9.09090909090909" customWidth="1"/>
    <col min="2" max="2" width="27" customWidth="1"/>
    <col min="3" max="5" width="16.4545454545455" customWidth="1"/>
  </cols>
  <sheetData>
    <row r="1" ht="14.3" customHeight="1" spans="1:1">
      <c r="A1" s="71"/>
    </row>
    <row r="2" ht="14.3" customHeight="1" spans="1:1">
      <c r="A2" s="71"/>
    </row>
    <row r="3" ht="36.9" customHeight="1" spans="1:5">
      <c r="A3" s="20" t="s">
        <v>180</v>
      </c>
      <c r="B3" s="20"/>
      <c r="C3" s="20"/>
      <c r="D3" s="20"/>
      <c r="E3" s="20"/>
    </row>
    <row r="4" ht="21.85" customHeight="1" spans="1:5">
      <c r="A4" s="21"/>
      <c r="B4" s="21"/>
      <c r="C4" s="53" t="s">
        <v>36</v>
      </c>
      <c r="D4" s="53"/>
      <c r="E4" s="53"/>
    </row>
    <row r="5" ht="21" customHeight="1" spans="1:5">
      <c r="A5" s="54" t="s">
        <v>112</v>
      </c>
      <c r="B5" s="54"/>
      <c r="C5" s="54" t="s">
        <v>177</v>
      </c>
      <c r="D5" s="54"/>
      <c r="E5" s="54"/>
    </row>
    <row r="6" ht="21" customHeight="1" spans="1:5">
      <c r="A6" s="72" t="s">
        <v>181</v>
      </c>
      <c r="B6" s="72" t="s">
        <v>182</v>
      </c>
      <c r="C6" s="73" t="s">
        <v>117</v>
      </c>
      <c r="D6" s="72" t="s">
        <v>114</v>
      </c>
      <c r="E6" s="72" t="s">
        <v>115</v>
      </c>
    </row>
    <row r="7" ht="21" customHeight="1" spans="1:5">
      <c r="A7" s="74"/>
      <c r="B7" s="75" t="s">
        <v>117</v>
      </c>
      <c r="C7" s="76">
        <f>D7+E7</f>
        <v>2083890.75</v>
      </c>
      <c r="D7" s="77">
        <f>D8+D12+D20</f>
        <v>1883890.75</v>
      </c>
      <c r="E7" s="78">
        <f>E8</f>
        <v>200000</v>
      </c>
    </row>
    <row r="8" ht="21" customHeight="1" spans="1:5">
      <c r="A8" s="59" t="s">
        <v>183</v>
      </c>
      <c r="B8" s="79" t="s">
        <v>184</v>
      </c>
      <c r="C8" s="76">
        <f>C9</f>
        <v>1742267.76</v>
      </c>
      <c r="D8" s="35">
        <f>D9</f>
        <v>1542267.76</v>
      </c>
      <c r="E8" s="56">
        <f>E9</f>
        <v>200000</v>
      </c>
    </row>
    <row r="9" ht="21" customHeight="1" spans="1:5">
      <c r="A9" s="59" t="s">
        <v>185</v>
      </c>
      <c r="B9" s="80" t="s">
        <v>186</v>
      </c>
      <c r="C9" s="76">
        <f>C11</f>
        <v>1742267.76</v>
      </c>
      <c r="D9" s="35">
        <f>D11</f>
        <v>1542267.76</v>
      </c>
      <c r="E9" s="56">
        <f>E11</f>
        <v>200000</v>
      </c>
    </row>
    <row r="10" ht="21" customHeight="1" spans="1:5">
      <c r="A10" s="62" t="s">
        <v>187</v>
      </c>
      <c r="B10" s="80" t="s">
        <v>188</v>
      </c>
      <c r="C10" s="76"/>
      <c r="D10" s="35"/>
      <c r="E10" s="81"/>
    </row>
    <row r="11" ht="21" customHeight="1" spans="1:7">
      <c r="A11" s="62" t="s">
        <v>189</v>
      </c>
      <c r="B11" s="80" t="s">
        <v>190</v>
      </c>
      <c r="C11" s="76">
        <f>D11+E11</f>
        <v>1742267.76</v>
      </c>
      <c r="D11" s="82">
        <v>1542267.76</v>
      </c>
      <c r="E11" s="39">
        <v>200000</v>
      </c>
      <c r="G11" s="26" t="s">
        <v>122</v>
      </c>
    </row>
    <row r="12" ht="21" customHeight="1" spans="1:5">
      <c r="A12" s="62" t="s">
        <v>191</v>
      </c>
      <c r="B12" s="62" t="s">
        <v>192</v>
      </c>
      <c r="C12" s="76">
        <f>D12</f>
        <v>240231.04</v>
      </c>
      <c r="D12" s="82">
        <f>D13+D16+D18</f>
        <v>240231.04</v>
      </c>
      <c r="E12" s="39"/>
    </row>
    <row r="13" ht="21" customHeight="1" spans="1:5">
      <c r="A13" s="62" t="s">
        <v>193</v>
      </c>
      <c r="B13" s="83" t="s">
        <v>194</v>
      </c>
      <c r="C13" s="76">
        <f>D13</f>
        <v>225273.02</v>
      </c>
      <c r="D13" s="39">
        <f>D14+D15</f>
        <v>225273.02</v>
      </c>
      <c r="E13" s="39"/>
    </row>
    <row r="14" ht="21" customHeight="1" spans="1:5">
      <c r="A14" s="62" t="s">
        <v>195</v>
      </c>
      <c r="B14" s="62" t="s">
        <v>196</v>
      </c>
      <c r="C14" s="76">
        <f>D14</f>
        <v>12000</v>
      </c>
      <c r="D14" s="84">
        <v>12000</v>
      </c>
      <c r="E14" s="39"/>
    </row>
    <row r="15" ht="21" customHeight="1" spans="1:5">
      <c r="A15" s="62" t="s">
        <v>197</v>
      </c>
      <c r="B15" s="85" t="s">
        <v>198</v>
      </c>
      <c r="C15" s="76">
        <f>D15</f>
        <v>213273.02</v>
      </c>
      <c r="D15" s="84">
        <v>213273.02</v>
      </c>
      <c r="E15" s="39"/>
    </row>
    <row r="16" ht="21" customHeight="1" spans="1:5">
      <c r="A16" s="62" t="s">
        <v>199</v>
      </c>
      <c r="B16" s="85" t="s">
        <v>200</v>
      </c>
      <c r="C16" s="76">
        <f t="shared" ref="C16:C25" si="0">D16</f>
        <v>3480</v>
      </c>
      <c r="D16" s="84">
        <f t="shared" ref="D16:D21" si="1">D17</f>
        <v>3480</v>
      </c>
      <c r="E16" s="39"/>
    </row>
    <row r="17" ht="21" customHeight="1" spans="1:5">
      <c r="A17" s="62" t="s">
        <v>201</v>
      </c>
      <c r="B17" s="85" t="s">
        <v>202</v>
      </c>
      <c r="C17" s="76">
        <f t="shared" si="0"/>
        <v>3480</v>
      </c>
      <c r="D17" s="84">
        <v>3480</v>
      </c>
      <c r="E17" s="39"/>
    </row>
    <row r="18" ht="21" customHeight="1" spans="1:5">
      <c r="A18" s="62" t="s">
        <v>203</v>
      </c>
      <c r="B18" s="86" t="s">
        <v>204</v>
      </c>
      <c r="C18" s="76">
        <f t="shared" si="0"/>
        <v>11478.02</v>
      </c>
      <c r="D18" s="84">
        <f t="shared" si="1"/>
        <v>11478.02</v>
      </c>
      <c r="E18" s="39"/>
    </row>
    <row r="19" ht="21" customHeight="1" spans="1:5">
      <c r="A19" s="39">
        <v>2089999</v>
      </c>
      <c r="B19" s="86" t="s">
        <v>204</v>
      </c>
      <c r="C19" s="76">
        <f t="shared" si="0"/>
        <v>11478.02</v>
      </c>
      <c r="D19" s="84">
        <v>11478.02</v>
      </c>
      <c r="E19" s="39"/>
    </row>
    <row r="20" ht="21" customHeight="1" spans="1:5">
      <c r="A20" s="39">
        <v>210</v>
      </c>
      <c r="B20" s="40" t="s">
        <v>205</v>
      </c>
      <c r="C20" s="76">
        <f t="shared" si="0"/>
        <v>101391.95</v>
      </c>
      <c r="D20" s="84">
        <f t="shared" si="1"/>
        <v>101391.95</v>
      </c>
      <c r="E20" s="39"/>
    </row>
    <row r="21" ht="21" customHeight="1" spans="1:5">
      <c r="A21" s="39">
        <v>21011</v>
      </c>
      <c r="B21" s="40" t="s">
        <v>206</v>
      </c>
      <c r="C21" s="76">
        <f t="shared" si="0"/>
        <v>101391.95</v>
      </c>
      <c r="D21" s="84">
        <f t="shared" si="1"/>
        <v>101391.95</v>
      </c>
      <c r="E21" s="39"/>
    </row>
    <row r="22" ht="21" customHeight="1" spans="1:5">
      <c r="A22" s="39">
        <v>2101102</v>
      </c>
      <c r="B22" s="40" t="s">
        <v>207</v>
      </c>
      <c r="C22" s="76">
        <f t="shared" si="0"/>
        <v>101391.95</v>
      </c>
      <c r="D22" s="84">
        <v>101391.95</v>
      </c>
      <c r="E22" s="39"/>
    </row>
    <row r="23" spans="1:5">
      <c r="A23" s="26"/>
      <c r="B23" s="26"/>
      <c r="C23" s="87"/>
      <c r="D23" s="87"/>
      <c r="E23" s="87"/>
    </row>
    <row r="24" spans="1:5">
      <c r="A24" s="26"/>
      <c r="B24" s="26"/>
      <c r="C24" s="87"/>
      <c r="D24" s="87"/>
      <c r="E24" s="87"/>
    </row>
    <row r="25" spans="1:5">
      <c r="A25" s="26"/>
      <c r="B25" s="26"/>
      <c r="C25" s="87"/>
      <c r="D25" s="87"/>
      <c r="E25" s="87"/>
    </row>
    <row r="26" spans="1:5">
      <c r="A26" s="26"/>
      <c r="B26" s="26"/>
      <c r="C26" s="26"/>
      <c r="D26" s="26"/>
      <c r="E26" s="26"/>
    </row>
  </sheetData>
  <mergeCells count="4">
    <mergeCell ref="A3:E3"/>
    <mergeCell ref="C4:E4"/>
    <mergeCell ref="A5:B5"/>
    <mergeCell ref="C5:E5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B6" sqref="B6"/>
    </sheetView>
  </sheetViews>
  <sheetFormatPr defaultColWidth="10" defaultRowHeight="14"/>
  <cols>
    <col min="1" max="1" width="13.7" customWidth="1"/>
    <col min="2" max="2" width="21.2727272727273" customWidth="1"/>
    <col min="3" max="5" width="17.2727272727273" customWidth="1"/>
  </cols>
  <sheetData>
    <row r="1" ht="18.05" customHeight="1" spans="1:5">
      <c r="A1" s="19"/>
      <c r="B1" s="19"/>
      <c r="C1" s="19"/>
      <c r="D1" s="19"/>
      <c r="E1" s="19"/>
    </row>
    <row r="2" ht="18.05" customHeight="1" spans="1:5">
      <c r="A2" s="19"/>
      <c r="B2" s="19"/>
      <c r="C2" s="19"/>
      <c r="D2" s="19"/>
      <c r="E2" s="19"/>
    </row>
    <row r="3" ht="39.85" customHeight="1" spans="1:5">
      <c r="A3" s="20" t="s">
        <v>208</v>
      </c>
      <c r="B3" s="20"/>
      <c r="C3" s="20"/>
      <c r="D3" s="20"/>
      <c r="E3" s="20"/>
    </row>
    <row r="4" ht="22.75" customHeight="1" spans="1:5">
      <c r="A4" s="52"/>
      <c r="B4" s="52"/>
      <c r="C4" s="21"/>
      <c r="D4" s="21"/>
      <c r="E4" s="53" t="s">
        <v>36</v>
      </c>
    </row>
    <row r="5" ht="22.75" customHeight="1" spans="1:5">
      <c r="A5" s="54" t="s">
        <v>209</v>
      </c>
      <c r="B5" s="54"/>
      <c r="C5" s="54" t="s">
        <v>210</v>
      </c>
      <c r="D5" s="54"/>
      <c r="E5" s="54"/>
    </row>
    <row r="6" s="26" customFormat="1" ht="20" customHeight="1" spans="1:5">
      <c r="A6" s="55" t="s">
        <v>181</v>
      </c>
      <c r="B6" s="55" t="s">
        <v>182</v>
      </c>
      <c r="C6" s="55" t="s">
        <v>117</v>
      </c>
      <c r="D6" s="55" t="s">
        <v>211</v>
      </c>
      <c r="E6" s="55" t="s">
        <v>212</v>
      </c>
    </row>
    <row r="7" s="26" customFormat="1" ht="20" customHeight="1" spans="1:5">
      <c r="A7" s="55"/>
      <c r="B7" s="56" t="s">
        <v>117</v>
      </c>
      <c r="C7" s="57">
        <f>D7+E7</f>
        <v>1883890.72</v>
      </c>
      <c r="D7" s="57">
        <f>D8+D29</f>
        <v>1775102.21</v>
      </c>
      <c r="E7" s="57">
        <v>108788.51</v>
      </c>
    </row>
    <row r="8" s="26" customFormat="1" ht="20" customHeight="1" spans="1:5">
      <c r="A8" s="58" t="s">
        <v>213</v>
      </c>
      <c r="B8" s="59" t="s">
        <v>214</v>
      </c>
      <c r="C8" s="60">
        <f t="shared" ref="C8:C15" si="0">D8</f>
        <v>1759622.21</v>
      </c>
      <c r="D8" s="57">
        <f>D9+D10+D11+D12+D13+D14+D15</f>
        <v>1759622.21</v>
      </c>
      <c r="E8" s="57"/>
    </row>
    <row r="9" s="26" customFormat="1" ht="20" customHeight="1" spans="1:9">
      <c r="A9" s="61" t="s">
        <v>215</v>
      </c>
      <c r="B9" s="62" t="s">
        <v>216</v>
      </c>
      <c r="C9" s="63">
        <f t="shared" si="0"/>
        <v>672335.82</v>
      </c>
      <c r="D9" s="64">
        <v>672335.82</v>
      </c>
      <c r="E9" s="64"/>
      <c r="G9" s="26" t="s">
        <v>217</v>
      </c>
      <c r="H9" s="26" t="s">
        <v>218</v>
      </c>
      <c r="I9" s="26" t="s">
        <v>216</v>
      </c>
    </row>
    <row r="10" s="26" customFormat="1" ht="20" customHeight="1" spans="1:9">
      <c r="A10" s="61" t="s">
        <v>219</v>
      </c>
      <c r="B10" s="62" t="s">
        <v>220</v>
      </c>
      <c r="C10" s="39">
        <f t="shared" si="0"/>
        <v>83525.6</v>
      </c>
      <c r="D10" s="39">
        <v>83525.6</v>
      </c>
      <c r="E10" s="39"/>
      <c r="G10" s="26">
        <v>26750</v>
      </c>
      <c r="H10" s="26">
        <v>52172.82</v>
      </c>
      <c r="I10" s="26">
        <v>620163</v>
      </c>
    </row>
    <row r="11" s="26" customFormat="1" ht="20" customHeight="1" spans="1:7">
      <c r="A11" s="61" t="s">
        <v>221</v>
      </c>
      <c r="B11" s="62" t="s">
        <v>222</v>
      </c>
      <c r="C11" s="39">
        <f t="shared" si="0"/>
        <v>289500</v>
      </c>
      <c r="D11" s="39">
        <v>289500</v>
      </c>
      <c r="E11" s="39"/>
      <c r="G11" s="26">
        <v>56775.6</v>
      </c>
    </row>
    <row r="12" s="26" customFormat="1" ht="20" customHeight="1" spans="1:5">
      <c r="A12" s="61" t="s">
        <v>223</v>
      </c>
      <c r="B12" s="62" t="s">
        <v>224</v>
      </c>
      <c r="C12" s="39">
        <f t="shared" si="0"/>
        <v>388117.8</v>
      </c>
      <c r="D12" s="39">
        <v>388117.8</v>
      </c>
      <c r="E12" s="39"/>
    </row>
    <row r="13" s="26" customFormat="1" ht="20" customHeight="1" spans="1:5">
      <c r="A13" s="65" t="s">
        <v>225</v>
      </c>
      <c r="B13" s="62" t="s">
        <v>226</v>
      </c>
      <c r="C13" s="39">
        <f t="shared" si="0"/>
        <v>213273.02</v>
      </c>
      <c r="D13" s="39">
        <v>213273.02</v>
      </c>
      <c r="E13" s="39"/>
    </row>
    <row r="14" s="26" customFormat="1" ht="20" customHeight="1" spans="1:5">
      <c r="A14" s="61" t="s">
        <v>227</v>
      </c>
      <c r="B14" s="62" t="s">
        <v>228</v>
      </c>
      <c r="C14" s="39">
        <f t="shared" si="0"/>
        <v>101391.95</v>
      </c>
      <c r="D14" s="39">
        <v>101391.95</v>
      </c>
      <c r="E14" s="39"/>
    </row>
    <row r="15" s="26" customFormat="1" ht="20" customHeight="1" spans="1:7">
      <c r="A15" s="61" t="s">
        <v>229</v>
      </c>
      <c r="B15" s="62" t="s">
        <v>230</v>
      </c>
      <c r="C15" s="39">
        <f t="shared" si="0"/>
        <v>11478.02</v>
      </c>
      <c r="D15" s="39">
        <v>11478.02</v>
      </c>
      <c r="E15" s="39"/>
      <c r="G15" s="26" t="s">
        <v>231</v>
      </c>
    </row>
    <row r="16" s="26" customFormat="1" ht="20" customHeight="1" spans="1:5">
      <c r="A16" s="58" t="s">
        <v>232</v>
      </c>
      <c r="B16" s="59" t="s">
        <v>233</v>
      </c>
      <c r="C16" s="39">
        <f t="shared" ref="C16:C21" si="1">E16</f>
        <v>108788.51</v>
      </c>
      <c r="D16" s="39"/>
      <c r="E16" s="39">
        <v>108788.51</v>
      </c>
    </row>
    <row r="17" s="26" customFormat="1" ht="20" customHeight="1" spans="1:5">
      <c r="A17" s="61" t="s">
        <v>234</v>
      </c>
      <c r="B17" s="59" t="s">
        <v>235</v>
      </c>
      <c r="C17" s="39">
        <f t="shared" si="1"/>
        <v>20000</v>
      </c>
      <c r="D17" s="39"/>
      <c r="E17" s="39">
        <v>20000</v>
      </c>
    </row>
    <row r="18" s="26" customFormat="1" ht="20" customHeight="1" spans="1:5">
      <c r="A18" s="66" t="s">
        <v>236</v>
      </c>
      <c r="B18" s="67" t="s">
        <v>237</v>
      </c>
      <c r="C18" s="39">
        <f t="shared" si="1"/>
        <v>10000</v>
      </c>
      <c r="D18" s="39"/>
      <c r="E18" s="39">
        <v>10000</v>
      </c>
    </row>
    <row r="19" s="26" customFormat="1" ht="20" customHeight="1" spans="1:5">
      <c r="A19" s="66" t="s">
        <v>238</v>
      </c>
      <c r="B19" s="67" t="s">
        <v>239</v>
      </c>
      <c r="C19" s="39">
        <f t="shared" si="1"/>
        <v>3000</v>
      </c>
      <c r="D19" s="39"/>
      <c r="E19" s="39">
        <v>3000</v>
      </c>
    </row>
    <row r="20" s="26" customFormat="1" ht="20" customHeight="1" spans="1:5">
      <c r="A20" s="66" t="s">
        <v>240</v>
      </c>
      <c r="B20" s="67" t="s">
        <v>241</v>
      </c>
      <c r="C20" s="39">
        <f t="shared" si="1"/>
        <v>12000</v>
      </c>
      <c r="D20" s="39"/>
      <c r="E20" s="39">
        <v>12000</v>
      </c>
    </row>
    <row r="21" s="26" customFormat="1" ht="20" customHeight="1" spans="1:5">
      <c r="A21" s="66" t="s">
        <v>242</v>
      </c>
      <c r="B21" s="67" t="s">
        <v>243</v>
      </c>
      <c r="C21" s="39">
        <f t="shared" si="1"/>
        <v>1000</v>
      </c>
      <c r="D21" s="39"/>
      <c r="E21" s="39">
        <v>1000</v>
      </c>
    </row>
    <row r="22" s="26" customFormat="1" ht="20" customHeight="1" spans="1:5">
      <c r="A22" s="66" t="s">
        <v>244</v>
      </c>
      <c r="B22" s="67" t="s">
        <v>245</v>
      </c>
      <c r="C22" s="39"/>
      <c r="D22" s="39"/>
      <c r="E22" s="39"/>
    </row>
    <row r="23" s="26" customFormat="1" ht="20" customHeight="1" spans="1:5">
      <c r="A23" s="66" t="s">
        <v>246</v>
      </c>
      <c r="B23" s="67" t="s">
        <v>247</v>
      </c>
      <c r="C23" s="39">
        <f>E23</f>
        <v>14000</v>
      </c>
      <c r="D23" s="39"/>
      <c r="E23" s="39">
        <v>14000</v>
      </c>
    </row>
    <row r="24" s="26" customFormat="1" ht="20" customHeight="1" spans="1:5">
      <c r="A24" s="66" t="s">
        <v>248</v>
      </c>
      <c r="B24" s="67" t="s">
        <v>249</v>
      </c>
      <c r="C24" s="39">
        <f>E24</f>
        <v>15000</v>
      </c>
      <c r="D24" s="39"/>
      <c r="E24" s="39">
        <v>15000</v>
      </c>
    </row>
    <row r="25" s="26" customFormat="1" ht="20" customHeight="1" spans="1:5">
      <c r="A25" s="66" t="s">
        <v>250</v>
      </c>
      <c r="B25" s="67" t="s">
        <v>251</v>
      </c>
      <c r="C25" s="39"/>
      <c r="D25" s="39"/>
      <c r="E25" s="39"/>
    </row>
    <row r="26" s="26" customFormat="1" ht="20" customHeight="1" spans="1:5">
      <c r="A26" s="66" t="s">
        <v>252</v>
      </c>
      <c r="B26" s="67" t="s">
        <v>253</v>
      </c>
      <c r="C26" s="39">
        <f>E26</f>
        <v>15000</v>
      </c>
      <c r="D26" s="39"/>
      <c r="E26" s="39">
        <v>15000</v>
      </c>
    </row>
    <row r="27" s="26" customFormat="1" ht="20" customHeight="1" spans="1:5">
      <c r="A27" s="66" t="s">
        <v>254</v>
      </c>
      <c r="B27" s="67" t="s">
        <v>255</v>
      </c>
      <c r="C27" s="39">
        <f>E27</f>
        <v>10434.56</v>
      </c>
      <c r="D27" s="39"/>
      <c r="E27" s="39">
        <v>10434.56</v>
      </c>
    </row>
    <row r="28" s="26" customFormat="1" ht="20" customHeight="1" spans="1:5">
      <c r="A28" s="66" t="s">
        <v>256</v>
      </c>
      <c r="B28" s="67" t="s">
        <v>257</v>
      </c>
      <c r="C28" s="39">
        <f>E28</f>
        <v>8353.95</v>
      </c>
      <c r="D28" s="39"/>
      <c r="E28" s="39">
        <v>8353.95</v>
      </c>
    </row>
    <row r="29" s="26" customFormat="1" ht="20" customHeight="1" spans="1:5">
      <c r="A29" s="68" t="s">
        <v>258</v>
      </c>
      <c r="B29" s="69" t="s">
        <v>259</v>
      </c>
      <c r="C29" s="70">
        <f>D29</f>
        <v>15480</v>
      </c>
      <c r="D29" s="70">
        <f>D30+D31</f>
        <v>15480</v>
      </c>
      <c r="E29" s="39"/>
    </row>
    <row r="30" s="26" customFormat="1" ht="20" customHeight="1" spans="1:5">
      <c r="A30" s="61" t="s">
        <v>260</v>
      </c>
      <c r="B30" s="62" t="s">
        <v>261</v>
      </c>
      <c r="C30" s="39">
        <f>D30</f>
        <v>12000</v>
      </c>
      <c r="D30" s="39">
        <v>12000</v>
      </c>
      <c r="E30" s="39"/>
    </row>
    <row r="31" s="26" customFormat="1" ht="20" customHeight="1" spans="1:5">
      <c r="A31" s="61" t="s">
        <v>262</v>
      </c>
      <c r="B31" s="62" t="s">
        <v>263</v>
      </c>
      <c r="C31" s="39">
        <f>D31</f>
        <v>3480</v>
      </c>
      <c r="D31" s="39">
        <v>3480</v>
      </c>
      <c r="E31" s="39"/>
    </row>
  </sheetData>
  <mergeCells count="4">
    <mergeCell ref="A3:E3"/>
    <mergeCell ref="A4:B4"/>
    <mergeCell ref="A5:B5"/>
    <mergeCell ref="C5:E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表11</vt:lpstr>
      <vt:lpstr>表10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2025-02-18T02:31:48Z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54C80BC5E32D4B2596A6365A6DA0E22A</vt:lpwstr>
  </property>
</Properties>
</file>