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firstSheet="3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<sst xmlns="http://schemas.openxmlformats.org/spreadsheetml/2006/main" count="278">
  <si>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</si>
  <si>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</si>
  <si>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</si>
  <si>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</si>
  <si>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</si>
  <si>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</si>
  <si>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</si>
  <si>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</si>
  <si>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</si>
  <si>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</si>
  <si>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</si>
  <si>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</si>
  <si>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</si>
  <si>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</si>
  <si>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</si>
  <si>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</si>
  <si>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</si>
  <si>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</si>
  <si>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</si>
  <si>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</si>
  <si>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</si>
  <si>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</si>
  <si>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</si>
  <si>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</si>
  <si>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</si>
  <si>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</si>
  <si>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</si>
  <si>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</si>
  <si>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</si>
  <si>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</si>
  <si>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</si>
  <si>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</si>
  <si>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</si>
  <si>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</si>
  <si>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</si>
  <si>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</si>
  <si>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</si>
  <si>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</si>
  <si>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</si>
  <si>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</si>
  <si>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</si>
  <si>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</si>
  <si>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</si>
  <si>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</si>
  <si>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</si>
  <si>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</si>
  <si>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</si>
  <si>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</si>
  <si>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</si>
  <si>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</si>
  <si>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</si>
  <si>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</si>
  <si>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</si>
  <si>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 xml:space="preserve"> 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</si>
  <si>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</si>
  <si>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</si>
  <si>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</si>
  <si>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</si>
  <si>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</si>
  <si>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</si>
  <si>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</si>
  <si>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</si>
  <si>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</si>
  <si>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</si>
  <si>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</si>
  <si>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</si>
  <si>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</si>
  <si>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</si>
  <si>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</si>
  <si>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</si>
  <si>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</si>
  <si>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</si>
  <si>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</si>
  <si>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</si>
  <si>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</si>
  <si>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</si>
  <si>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</si>
  <si>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</si>
  <si>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</si>
  <si>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</si>
  <si>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</si>
  <si>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</si>
  <si>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</si>
  <si>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</si>
  <si>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</si>
  <si>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</si>
  <si>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</si>
  <si>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</si>
  <si>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</si>
  <si>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</si>
  <si>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</si>
  <si>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</si>
  <si>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</si>
  <si>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</si>
  <si>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</si>
  <si>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</si>
  <si>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</si>
  <si>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</si>
  <si>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</si>
  <si>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</si>
  <si>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</si>
  <si>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</si>
  <si>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</si>
  <si>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</si>
  <si>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</si>
  <si>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</si>
  <si>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</si>
  <si>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</si>
  <si>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</si>
  <si>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</si>
  <si>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</si>
  <si>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</si>
  <si>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</si>
  <si>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</si>
  <si>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</si>
  <si>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207文化旅游体育与传媒支出</t>
  </si>
  <si>
    <t>20701文化和旅游</t>
  </si>
  <si>
    <t>2070109群众文化</t>
  </si>
  <si>
    <t>1542387.47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</si>
  <si>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</si>
  <si>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</si>
  <si>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</si>
  <si>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</si>
  <si>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20808抚恤</t>
  </si>
  <si>
    <t>2080899其他优抚支出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</si>
  <si>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</si>
  <si>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</si>
  <si>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</si>
  <si>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</si>
  <si>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</si>
  <si>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</si>
  <si>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</si>
  <si>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</si>
  <si>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</si>
  <si>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</si>
  <si>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</si>
  <si>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</si>
  <si>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</si>
  <si>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</si>
  <si>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</si>
  <si>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</si>
  <si>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</si>
  <si>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</si>
  <si>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</si>
  <si>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</si>
  <si>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</si>
  <si>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</si>
  <si>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</si>
  <si>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</si>
  <si>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</si>
  <si>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</si>
  <si>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</si>
  <si>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</si>
  <si>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</si>
  <si>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</si>
  <si>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</si>
  <si>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</si>
  <si>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</si>
  <si>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</si>
  <si>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</si>
  <si>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</si>
  <si>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</si>
  <si>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</si>
  <si>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</si>
  <si>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</si>
  <si>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</si>
  <si>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</si>
  <si>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</si>
  <si>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</si>
  <si>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</si>
  <si>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</si>
  <si>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</si>
  <si>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</si>
  <si>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宁县文化馆</t>
  </si>
  <si>
    <t>一般公共预算支出情况表</t>
  </si>
  <si>
    <t>科目编码</t>
  </si>
  <si>
    <t>科目名称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</si>
  <si>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</si>
  <si>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</si>
  <si>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</si>
  <si>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</si>
  <si>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</si>
  <si>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</si>
  <si>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</si>
  <si>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</si>
  <si>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20805</t>
  </si>
  <si>
    <t>行政事业单位养老支出</t>
  </si>
  <si>
    <t>事业单位离退休</t>
  </si>
  <si>
    <t>机关事业单位基本养老保险缴费支出</t>
  </si>
  <si>
    <t>抚恤</t>
  </si>
  <si>
    <t>其他优抚支出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</si>
  <si>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</si>
  <si>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</si>
  <si>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</si>
  <si>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</si>
  <si>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</si>
  <si>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</si>
  <si>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</si>
  <si>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</si>
  <si>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</si>
  <si>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</si>
  <si>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</si>
  <si>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</si>
  <si>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</si>
  <si>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</si>
  <si>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</si>
  <si>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</si>
  <si>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</si>
  <si>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</si>
  <si>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绩效工资</t>
  </si>
  <si>
    <t>30109</t>
  </si>
  <si>
    <t xml:space="preserve">  机关事业单位基本养老保险缴费</t>
  </si>
  <si>
    <t>30111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</si>
  <si>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</si>
  <si>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</si>
  <si>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</si>
  <si>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</si>
  <si>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</si>
  <si>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</si>
  <si>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</si>
  <si>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</si>
  <si>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</si>
  <si>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</si>
  <si>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</si>
  <si>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</si>
  <si>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</si>
  <si>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</si>
  <si>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</si>
  <si>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</si>
  <si>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</si>
  <si>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</si>
  <si>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</si>
  <si>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</si>
  <si>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</si>
  <si>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</si>
  <si>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</si>
  <si>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</si>
  <si>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</si>
  <si>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</si>
  <si>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</si>
  <si>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</si>
  <si>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</si>
  <si>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 xml:space="preserve">  其他交通费用</t>
  </si>
  <si>
    <t>30299</t>
  </si>
  <si>
    <t xml:space="preserve">  其他商品和服务支出</t>
  </si>
  <si>
    <t>对个人和家庭补助支出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</si>
  <si>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</si>
  <si>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</si>
  <si>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</si>
  <si>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</si>
  <si>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</si>
  <si>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</si>
  <si>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</si>
  <si>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</si>
  <si>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</si>
  <si>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</si>
  <si>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公务用车运行维护费</t>
  </si>
  <si>
    <t>一般公共预算机关运行经费</t>
  </si>
  <si>
    <t>序号</t>
  </si>
  <si>
    <t>经济科目编码</t>
  </si>
  <si>
    <t>经济科目名称</t>
  </si>
  <si>
    <t>商品服务支出</t>
  </si>
  <si>
    <t>30239</t>
  </si>
  <si>
    <t>其他交通费用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</si>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</sst>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#0.00"/>
    <numFmt numFmtId="179" formatCode="#,##0.00_ ;[Red]\-#,##0.00\ "/>
    <numFmt numFmtId="180" formatCode="yyyy\-mm\-dd"/>
  </numFmts>
  <fonts count="6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1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"/>
      <scheme val="minor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7" fillId="25" borderId="10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17" borderId="7" applyNumberFormat="0" applyFont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16" borderId="6" applyNumberFormat="0" applyAlignment="0" applyProtection="0">
      <alignment vertical="center"/>
    </xf>
    <xf numFmtId="0" fontId="60" fillId="16" borderId="10" applyNumberFormat="0" applyAlignment="0" applyProtection="0">
      <alignment vertical="center"/>
    </xf>
    <xf numFmtId="0" fontId="42" fillId="8" borderId="4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0" fillId="0" borderId="0"/>
  </cellStyleXfs>
  <cellXfs count="1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176" fontId="19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49" fontId="20" fillId="0" borderId="1" xfId="0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6" fontId="21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6" fontId="23" fillId="3" borderId="1" xfId="0" applyNumberFormat="1" applyFont="1" applyFill="1" applyBorder="1" applyAlignment="1">
      <alignment horizontal="right" vertical="center" wrapText="1"/>
    </xf>
    <xf numFmtId="176" fontId="23" fillId="0" borderId="1" xfId="0" applyNumberFormat="1" applyFont="1" applyBorder="1" applyAlignment="1">
      <alignment horizontal="right" vertical="center" wrapText="1"/>
    </xf>
    <xf numFmtId="176" fontId="24" fillId="3" borderId="1" xfId="0" applyNumberFormat="1" applyFont="1" applyFill="1" applyBorder="1" applyAlignment="1">
      <alignment horizontal="right" vertical="center" wrapText="1"/>
    </xf>
    <xf numFmtId="176" fontId="24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righ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176" fontId="26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19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49" fontId="29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26" fillId="0" borderId="1" xfId="0" applyFont="1" applyBorder="1">
      <alignment vertical="center"/>
    </xf>
    <xf numFmtId="0" fontId="31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0" fontId="33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34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3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4" fontId="3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2" sqref="L12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5"/>
      <c r="D3" s="11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6" t="s">
        <v>2</v>
      </c>
      <c r="C6" s="116"/>
      <c r="D6" s="116"/>
      <c r="E6" s="116"/>
      <c r="F6" s="116"/>
      <c r="G6" s="116"/>
      <c r="H6" s="116"/>
      <c r="I6" s="116"/>
      <c r="J6" s="116"/>
      <c r="K6" s="11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117" t="s">
        <v>4</v>
      </c>
      <c r="G10" s="118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7" t="s">
        <v>5</v>
      </c>
      <c r="C12" s="117"/>
      <c r="D12" s="12"/>
      <c r="E12" s="117" t="s">
        <v>6</v>
      </c>
      <c r="F12" s="10"/>
      <c r="G12" s="12"/>
      <c r="H12" s="117" t="s">
        <v>7</v>
      </c>
      <c r="I12" s="10"/>
      <c r="J12" s="12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8" sqref="B8"/>
    </sheetView>
  </sheetViews>
  <sheetFormatPr defaultColWidth="10" defaultRowHeight="14.4" outlineLevelCol="7"/>
  <cols>
    <col min="1" max="1" width="44.6018518518519" customWidth="1"/>
    <col min="2" max="2" width="12.0740740740741" customWidth="1"/>
    <col min="3" max="3" width="12.9166666666667" customWidth="1"/>
    <col min="4" max="5" width="9.76851851851852" customWidth="1"/>
    <col min="6" max="6" width="10.8888888888889" customWidth="1"/>
    <col min="7" max="7" width="15.0833333333333" customWidth="1"/>
    <col min="8" max="8" width="15.7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248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32</v>
      </c>
    </row>
    <row r="4" ht="22.75" customHeight="1" spans="1:8">
      <c r="A4" s="14" t="s">
        <v>169</v>
      </c>
      <c r="B4" s="14" t="s">
        <v>249</v>
      </c>
      <c r="C4" s="14"/>
      <c r="D4" s="14"/>
      <c r="E4" s="14"/>
      <c r="F4" s="14"/>
      <c r="G4" s="14" t="s">
        <v>250</v>
      </c>
      <c r="H4" s="14" t="s">
        <v>251</v>
      </c>
    </row>
    <row r="5" ht="22.75" customHeight="1" spans="1:8">
      <c r="A5" s="14"/>
      <c r="B5" s="14" t="s">
        <v>114</v>
      </c>
      <c r="C5" s="14" t="s">
        <v>252</v>
      </c>
      <c r="D5" s="14" t="s">
        <v>253</v>
      </c>
      <c r="E5" s="14" t="s">
        <v>254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255</v>
      </c>
      <c r="F6" s="14" t="s">
        <v>256</v>
      </c>
      <c r="G6" s="14"/>
      <c r="H6" s="14"/>
    </row>
    <row r="7" ht="22.75" customHeight="1" spans="1:8">
      <c r="A7" s="47" t="s">
        <v>114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 t="s">
        <v>173</v>
      </c>
      <c r="B8" s="49">
        <f>F8</f>
        <v>4000</v>
      </c>
      <c r="C8" s="48"/>
      <c r="D8" s="48"/>
      <c r="E8" s="48"/>
      <c r="F8" s="49">
        <v>4000</v>
      </c>
      <c r="G8" s="48"/>
      <c r="H8" s="48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875" bottom="0.26875" header="0.156944444444444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J9" sqref="J9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4" width="9.76851851851852" customWidth="1"/>
    <col min="5" max="5" width="15.2592592592593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32</v>
      </c>
      <c r="G3" s="10"/>
      <c r="H3" s="10"/>
      <c r="I3" s="10"/>
      <c r="J3" s="10"/>
    </row>
    <row r="4" ht="22.75" customHeight="1" spans="1:10">
      <c r="A4" s="28" t="s">
        <v>258</v>
      </c>
      <c r="B4" s="29" t="s">
        <v>259</v>
      </c>
      <c r="C4" s="30" t="s">
        <v>260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/>
      <c r="E5" s="34">
        <f>E6</f>
        <v>104943.56</v>
      </c>
      <c r="F5" s="33"/>
      <c r="G5" s="12"/>
      <c r="H5" s="12"/>
      <c r="I5" s="12"/>
      <c r="J5" s="12"/>
    </row>
    <row r="6" ht="28" customHeight="1" spans="1:6">
      <c r="A6" s="35">
        <v>1</v>
      </c>
      <c r="B6" s="36" t="s">
        <v>216</v>
      </c>
      <c r="C6" s="37" t="s">
        <v>261</v>
      </c>
      <c r="D6" s="38"/>
      <c r="E6" s="39">
        <f>E7+E9+E10+E11+E12+E13+E14+E15+E16+E17+E18+E19+E20</f>
        <v>104943.56</v>
      </c>
      <c r="F6" s="38"/>
    </row>
    <row r="7" ht="28" customHeight="1" spans="1:6">
      <c r="A7" s="35">
        <v>2</v>
      </c>
      <c r="B7" s="40" t="s">
        <v>218</v>
      </c>
      <c r="C7" s="41" t="s">
        <v>219</v>
      </c>
      <c r="D7" s="38"/>
      <c r="E7" s="39">
        <v>46000</v>
      </c>
      <c r="F7" s="38"/>
    </row>
    <row r="8" ht="28" customHeight="1" spans="1:6">
      <c r="A8" s="35">
        <v>3</v>
      </c>
      <c r="B8" s="40" t="s">
        <v>220</v>
      </c>
      <c r="C8" s="41" t="s">
        <v>221</v>
      </c>
      <c r="D8" s="38"/>
      <c r="E8" s="39"/>
      <c r="F8" s="38"/>
    </row>
    <row r="9" ht="28" customHeight="1" spans="1:6">
      <c r="A9" s="35">
        <v>4</v>
      </c>
      <c r="B9" s="42" t="s">
        <v>222</v>
      </c>
      <c r="C9" s="43" t="s">
        <v>223</v>
      </c>
      <c r="D9" s="38"/>
      <c r="E9" s="44">
        <v>1000</v>
      </c>
      <c r="F9" s="38"/>
    </row>
    <row r="10" ht="28" customHeight="1" spans="1:6">
      <c r="A10" s="35">
        <v>5</v>
      </c>
      <c r="B10" s="42" t="s">
        <v>224</v>
      </c>
      <c r="C10" s="43" t="s">
        <v>225</v>
      </c>
      <c r="D10" s="38"/>
      <c r="E10" s="44">
        <v>3000</v>
      </c>
      <c r="F10" s="38"/>
    </row>
    <row r="11" ht="28" customHeight="1" spans="1:6">
      <c r="A11" s="35">
        <v>6</v>
      </c>
      <c r="B11" s="42" t="s">
        <v>226</v>
      </c>
      <c r="C11" s="43" t="s">
        <v>227</v>
      </c>
      <c r="D11" s="38"/>
      <c r="E11" s="44">
        <v>1000</v>
      </c>
      <c r="F11" s="38"/>
    </row>
    <row r="12" ht="28" customHeight="1" spans="1:6">
      <c r="A12" s="35">
        <v>7</v>
      </c>
      <c r="B12" s="42" t="s">
        <v>228</v>
      </c>
      <c r="C12" s="41" t="s">
        <v>229</v>
      </c>
      <c r="D12" s="38"/>
      <c r="E12" s="44">
        <v>12200</v>
      </c>
      <c r="F12" s="38"/>
    </row>
    <row r="13" ht="28" customHeight="1" spans="1:6">
      <c r="A13" s="35">
        <v>8</v>
      </c>
      <c r="B13" s="42" t="s">
        <v>230</v>
      </c>
      <c r="C13" s="41" t="s">
        <v>231</v>
      </c>
      <c r="D13" s="38"/>
      <c r="E13" s="39">
        <v>2000</v>
      </c>
      <c r="F13" s="38"/>
    </row>
    <row r="14" ht="28" customHeight="1" spans="1:6">
      <c r="A14" s="35">
        <v>9</v>
      </c>
      <c r="B14" s="42" t="s">
        <v>232</v>
      </c>
      <c r="C14" s="41" t="s">
        <v>233</v>
      </c>
      <c r="D14" s="38"/>
      <c r="E14" s="44">
        <v>2000</v>
      </c>
      <c r="F14" s="38"/>
    </row>
    <row r="15" ht="28" customHeight="1" spans="1:6">
      <c r="A15" s="35">
        <v>10</v>
      </c>
      <c r="B15" s="42" t="s">
        <v>234</v>
      </c>
      <c r="C15" s="41" t="s">
        <v>235</v>
      </c>
      <c r="D15" s="38"/>
      <c r="E15" s="44">
        <v>3000</v>
      </c>
      <c r="F15" s="38"/>
    </row>
    <row r="16" ht="28" customHeight="1" spans="1:6">
      <c r="A16" s="35">
        <v>11</v>
      </c>
      <c r="B16" s="42" t="s">
        <v>236</v>
      </c>
      <c r="C16" s="41" t="s">
        <v>237</v>
      </c>
      <c r="D16" s="38"/>
      <c r="E16" s="39">
        <v>10749.94</v>
      </c>
      <c r="F16" s="38"/>
    </row>
    <row r="17" ht="28" customHeight="1" spans="1:6">
      <c r="A17" s="35">
        <v>12</v>
      </c>
      <c r="B17" s="42" t="s">
        <v>238</v>
      </c>
      <c r="C17" s="41" t="s">
        <v>239</v>
      </c>
      <c r="D17" s="38"/>
      <c r="E17" s="39">
        <v>10193.62</v>
      </c>
      <c r="F17" s="38"/>
    </row>
    <row r="18" ht="28" customHeight="1" spans="1:6">
      <c r="A18" s="35">
        <v>13</v>
      </c>
      <c r="B18" s="42" t="s">
        <v>240</v>
      </c>
      <c r="C18" s="41" t="s">
        <v>241</v>
      </c>
      <c r="D18" s="38"/>
      <c r="E18" s="39">
        <v>4000</v>
      </c>
      <c r="F18" s="38"/>
    </row>
    <row r="19" ht="28" customHeight="1" spans="1:6">
      <c r="A19" s="35">
        <v>14</v>
      </c>
      <c r="B19" s="42" t="s">
        <v>262</v>
      </c>
      <c r="C19" s="41" t="s">
        <v>263</v>
      </c>
      <c r="D19" s="38"/>
      <c r="E19" s="39">
        <v>3000</v>
      </c>
      <c r="F19" s="38"/>
    </row>
    <row r="20" ht="28" customHeight="1" spans="1:6">
      <c r="A20" s="35">
        <v>15</v>
      </c>
      <c r="B20" s="42" t="s">
        <v>243</v>
      </c>
      <c r="C20" s="41" t="s">
        <v>244</v>
      </c>
      <c r="D20" s="38"/>
      <c r="E20" s="39">
        <v>6800</v>
      </c>
      <c r="F20" s="38"/>
    </row>
    <row r="26" spans="2:3">
      <c r="B26" s="17"/>
      <c r="C26" s="17"/>
    </row>
    <row r="27" spans="2:3">
      <c r="B27" s="17"/>
      <c r="C27" s="17"/>
    </row>
    <row r="28" spans="2:3">
      <c r="B28" s="17"/>
      <c r="C28" s="17"/>
    </row>
  </sheetData>
  <mergeCells count="1">
    <mergeCell ref="A2:F2"/>
  </mergeCells>
  <pageMargins left="0.708333333333333" right="0.314583333333333" top="0.26875" bottom="0.26875" header="0.156944444444444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265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266</v>
      </c>
      <c r="B5" s="22" t="s">
        <v>267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30" sqref="E30"/>
    </sheetView>
  </sheetViews>
  <sheetFormatPr defaultColWidth="10" defaultRowHeight="14.4" outlineLevelRow="4" outlineLevelCol="4"/>
  <cols>
    <col min="1" max="1" width="23.4074074074074" customWidth="1"/>
    <col min="2" max="2" width="23.6944444444444" customWidth="1"/>
    <col min="3" max="3" width="20.1944444444444" customWidth="1"/>
    <col min="4" max="4" width="28.296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169</v>
      </c>
      <c r="B4" s="14" t="s">
        <v>114</v>
      </c>
      <c r="C4" s="14" t="s">
        <v>269</v>
      </c>
      <c r="D4" s="14" t="s">
        <v>270</v>
      </c>
      <c r="E4" s="14" t="s">
        <v>271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6875" bottom="0.26875" header="0.156944444444444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272</v>
      </c>
      <c r="B1" s="1"/>
    </row>
    <row r="2" spans="1:1">
      <c r="A2" s="2" t="s">
        <v>273</v>
      </c>
    </row>
    <row r="3" ht="15" customHeight="1" spans="1:2">
      <c r="A3" s="3" t="s">
        <v>35</v>
      </c>
      <c r="B3" s="4" t="s">
        <v>36</v>
      </c>
    </row>
    <row r="4" spans="1:2">
      <c r="A4" s="3"/>
      <c r="B4" s="4"/>
    </row>
    <row r="5" spans="1:2">
      <c r="A5" s="5" t="s">
        <v>274</v>
      </c>
      <c r="B5" s="4">
        <v>1</v>
      </c>
    </row>
    <row r="6" spans="1:2">
      <c r="A6" s="6" t="s">
        <v>275</v>
      </c>
      <c r="B6" s="7"/>
    </row>
    <row r="7" spans="1:2">
      <c r="A7" s="8" t="s">
        <v>276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1" t="s">
        <v>9</v>
      </c>
      <c r="C2" s="111"/>
    </row>
    <row r="3" ht="29.35" customHeight="1" spans="1:3">
      <c r="A3" s="112"/>
      <c r="B3" s="113" t="s">
        <v>10</v>
      </c>
      <c r="C3" s="113" t="s">
        <v>11</v>
      </c>
    </row>
    <row r="4" ht="28.45" customHeight="1" spans="1:3">
      <c r="A4" s="104"/>
      <c r="B4" s="114" t="s">
        <v>12</v>
      </c>
      <c r="C4" s="93" t="s">
        <v>13</v>
      </c>
    </row>
    <row r="5" ht="28.45" customHeight="1" spans="1:3">
      <c r="A5" s="104"/>
      <c r="B5" s="114" t="s">
        <v>14</v>
      </c>
      <c r="C5" s="93" t="s">
        <v>15</v>
      </c>
    </row>
    <row r="6" ht="28.45" customHeight="1" spans="1:3">
      <c r="A6" s="104"/>
      <c r="B6" s="114" t="s">
        <v>16</v>
      </c>
      <c r="C6" s="93" t="s">
        <v>17</v>
      </c>
    </row>
    <row r="7" ht="28.45" customHeight="1" spans="1:3">
      <c r="A7" s="104"/>
      <c r="B7" s="114" t="s">
        <v>18</v>
      </c>
      <c r="C7" s="93"/>
    </row>
    <row r="8" ht="28.45" customHeight="1" spans="1:3">
      <c r="A8" s="104"/>
      <c r="B8" s="114" t="s">
        <v>19</v>
      </c>
      <c r="C8" s="93" t="s">
        <v>20</v>
      </c>
    </row>
    <row r="9" ht="28.45" customHeight="1" spans="1:3">
      <c r="A9" s="104"/>
      <c r="B9" s="114" t="s">
        <v>21</v>
      </c>
      <c r="C9" s="93" t="s">
        <v>22</v>
      </c>
    </row>
    <row r="10" ht="28.45" customHeight="1" spans="1:3">
      <c r="A10" s="104"/>
      <c r="B10" s="114" t="s">
        <v>23</v>
      </c>
      <c r="C10" s="93" t="s">
        <v>24</v>
      </c>
    </row>
    <row r="11" ht="28.45" customHeight="1" spans="1:3">
      <c r="A11" s="104"/>
      <c r="B11" s="114" t="s">
        <v>25</v>
      </c>
      <c r="C11" s="93" t="s">
        <v>26</v>
      </c>
    </row>
    <row r="12" ht="28.45" customHeight="1" spans="1:3">
      <c r="A12" s="104"/>
      <c r="B12" s="114" t="s">
        <v>27</v>
      </c>
      <c r="C12" s="93"/>
    </row>
    <row r="13" ht="28.45" customHeight="1" spans="1:3">
      <c r="A13" s="10"/>
      <c r="B13" s="114" t="s">
        <v>28</v>
      </c>
      <c r="C13" s="93"/>
    </row>
    <row r="14" ht="28.45" customHeight="1" spans="1:3">
      <c r="A14" s="10"/>
      <c r="B14" s="114" t="s">
        <v>29</v>
      </c>
      <c r="C14" s="93" t="s">
        <v>13</v>
      </c>
    </row>
    <row r="15" ht="36" customHeight="1" spans="2:3">
      <c r="B15" s="114" t="s">
        <v>30</v>
      </c>
      <c r="C15" s="38"/>
    </row>
  </sheetData>
  <mergeCells count="1">
    <mergeCell ref="B2:C2"/>
  </mergeCells>
  <pageMargins left="0.275" right="0.0784722222222222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G9" sqref="G9"/>
    </sheetView>
  </sheetViews>
  <sheetFormatPr defaultColWidth="10" defaultRowHeight="14.4" outlineLevelCol="5"/>
  <cols>
    <col min="1" max="1" width="32.6574074074074" customWidth="1"/>
    <col min="2" max="2" width="16.6944444444444" customWidth="1"/>
    <col min="3" max="3" width="29.8703703703704" customWidth="1"/>
    <col min="4" max="4" width="15.8055555555556" customWidth="1"/>
  </cols>
  <sheetData>
    <row r="1" ht="14.3" customHeight="1" spans="1:4">
      <c r="A1" s="10"/>
      <c r="B1" s="10"/>
      <c r="C1" s="10"/>
      <c r="D1" s="10"/>
    </row>
    <row r="2" ht="33" customHeight="1" spans="1:4">
      <c r="A2" s="11" t="s">
        <v>31</v>
      </c>
      <c r="B2" s="11"/>
      <c r="C2" s="11"/>
      <c r="D2" s="11"/>
    </row>
    <row r="3" ht="21" customHeight="1" spans="1:4">
      <c r="A3" s="104"/>
      <c r="B3" s="104"/>
      <c r="C3" s="104"/>
      <c r="D3" s="105" t="s">
        <v>32</v>
      </c>
    </row>
    <row r="4" ht="22.75" customHeight="1" spans="1:4">
      <c r="A4" s="81" t="s">
        <v>33</v>
      </c>
      <c r="B4" s="81"/>
      <c r="C4" s="81" t="s">
        <v>34</v>
      </c>
      <c r="D4" s="81"/>
    </row>
    <row r="5" ht="22.75" customHeight="1" spans="1:4">
      <c r="A5" s="81" t="s">
        <v>35</v>
      </c>
      <c r="B5" s="81" t="s">
        <v>36</v>
      </c>
      <c r="C5" s="81" t="s">
        <v>35</v>
      </c>
      <c r="D5" s="81" t="s">
        <v>36</v>
      </c>
    </row>
    <row r="6" ht="21" customHeight="1" spans="1:4">
      <c r="A6" s="106" t="s">
        <v>37</v>
      </c>
      <c r="B6" s="88">
        <v>1913593.07</v>
      </c>
      <c r="C6" s="106" t="s">
        <v>38</v>
      </c>
      <c r="D6" s="88"/>
    </row>
    <row r="7" ht="21" customHeight="1" spans="1:4">
      <c r="A7" s="106" t="s">
        <v>39</v>
      </c>
      <c r="B7" s="88"/>
      <c r="C7" s="106" t="s">
        <v>40</v>
      </c>
      <c r="D7" s="107"/>
    </row>
    <row r="8" ht="21" customHeight="1" spans="1:4">
      <c r="A8" s="106" t="s">
        <v>41</v>
      </c>
      <c r="B8" s="88"/>
      <c r="C8" s="106" t="s">
        <v>42</v>
      </c>
      <c r="D8" s="107"/>
    </row>
    <row r="9" ht="21" customHeight="1" spans="1:4">
      <c r="A9" s="106" t="s">
        <v>43</v>
      </c>
      <c r="B9" s="88"/>
      <c r="C9" s="106" t="s">
        <v>44</v>
      </c>
      <c r="D9" s="107"/>
    </row>
    <row r="10" ht="21" customHeight="1" spans="1:4">
      <c r="A10" s="106" t="s">
        <v>45</v>
      </c>
      <c r="B10" s="88"/>
      <c r="C10" s="106" t="s">
        <v>46</v>
      </c>
      <c r="D10" s="107"/>
    </row>
    <row r="11" ht="21" customHeight="1" spans="1:4">
      <c r="A11" s="106" t="s">
        <v>47</v>
      </c>
      <c r="B11" s="88"/>
      <c r="C11" s="106" t="s">
        <v>48</v>
      </c>
      <c r="D11" s="107"/>
    </row>
    <row r="12" ht="21" customHeight="1" spans="1:4">
      <c r="A12" s="106" t="s">
        <v>49</v>
      </c>
      <c r="B12" s="88"/>
      <c r="C12" s="106" t="s">
        <v>50</v>
      </c>
      <c r="D12" s="107">
        <v>1542387.47</v>
      </c>
    </row>
    <row r="13" ht="21" customHeight="1" spans="1:6">
      <c r="A13" s="106" t="s">
        <v>51</v>
      </c>
      <c r="B13" s="88"/>
      <c r="C13" s="106" t="s">
        <v>52</v>
      </c>
      <c r="D13" s="107">
        <v>263556.01</v>
      </c>
      <c r="F13" t="s">
        <v>53</v>
      </c>
    </row>
    <row r="14" ht="21" customHeight="1" spans="1:4">
      <c r="A14" s="106" t="s">
        <v>54</v>
      </c>
      <c r="B14" s="88"/>
      <c r="C14" s="106" t="s">
        <v>55</v>
      </c>
      <c r="D14" s="107"/>
    </row>
    <row r="15" ht="21" customHeight="1" spans="1:4">
      <c r="A15" s="106"/>
      <c r="B15" s="108"/>
      <c r="C15" s="106" t="s">
        <v>56</v>
      </c>
      <c r="D15" s="107">
        <v>107649.59</v>
      </c>
    </row>
    <row r="16" ht="21" customHeight="1" spans="1:4">
      <c r="A16" s="106"/>
      <c r="B16" s="108"/>
      <c r="C16" s="106" t="s">
        <v>57</v>
      </c>
      <c r="D16" s="107"/>
    </row>
    <row r="17" ht="21" customHeight="1" spans="1:4">
      <c r="A17" s="106"/>
      <c r="B17" s="108"/>
      <c r="C17" s="106" t="s">
        <v>58</v>
      </c>
      <c r="D17" s="107"/>
    </row>
    <row r="18" ht="21" customHeight="1" spans="1:4">
      <c r="A18" s="106"/>
      <c r="B18" s="108"/>
      <c r="C18" s="106" t="s">
        <v>59</v>
      </c>
      <c r="D18" s="107"/>
    </row>
    <row r="19" ht="21" customHeight="1" spans="1:4">
      <c r="A19" s="106"/>
      <c r="B19" s="108"/>
      <c r="C19" s="106" t="s">
        <v>60</v>
      </c>
      <c r="D19" s="107"/>
    </row>
    <row r="20" ht="21" customHeight="1" spans="1:4">
      <c r="A20" s="109"/>
      <c r="B20" s="110"/>
      <c r="C20" s="106" t="s">
        <v>61</v>
      </c>
      <c r="D20" s="107"/>
    </row>
    <row r="21" ht="21" customHeight="1" spans="1:4">
      <c r="A21" s="109"/>
      <c r="B21" s="110"/>
      <c r="C21" s="106" t="s">
        <v>62</v>
      </c>
      <c r="D21" s="107"/>
    </row>
    <row r="22" ht="21" customHeight="1" spans="1:4">
      <c r="A22" s="109"/>
      <c r="B22" s="110"/>
      <c r="C22" s="106" t="s">
        <v>63</v>
      </c>
      <c r="D22" s="107"/>
    </row>
    <row r="23" ht="21" customHeight="1" spans="1:4">
      <c r="A23" s="109"/>
      <c r="B23" s="110"/>
      <c r="C23" s="106" t="s">
        <v>64</v>
      </c>
      <c r="D23" s="107"/>
    </row>
    <row r="24" ht="21" customHeight="1" spans="1:4">
      <c r="A24" s="109"/>
      <c r="B24" s="110"/>
      <c r="C24" s="106" t="s">
        <v>65</v>
      </c>
      <c r="D24" s="107"/>
    </row>
    <row r="25" ht="21" customHeight="1" spans="1:4">
      <c r="A25" s="106"/>
      <c r="B25" s="108"/>
      <c r="C25" s="106" t="s">
        <v>66</v>
      </c>
      <c r="D25" s="107"/>
    </row>
    <row r="26" ht="21" customHeight="1" spans="1:4">
      <c r="A26" s="106"/>
      <c r="B26" s="108"/>
      <c r="C26" s="106" t="s">
        <v>67</v>
      </c>
      <c r="D26" s="107"/>
    </row>
    <row r="27" ht="21" customHeight="1" spans="1:4">
      <c r="A27" s="106"/>
      <c r="B27" s="108"/>
      <c r="C27" s="106" t="s">
        <v>68</v>
      </c>
      <c r="D27" s="107"/>
    </row>
    <row r="28" ht="21" customHeight="1" spans="1:4">
      <c r="A28" s="109"/>
      <c r="B28" s="110"/>
      <c r="C28" s="106" t="s">
        <v>69</v>
      </c>
      <c r="D28" s="107"/>
    </row>
    <row r="29" ht="21" customHeight="1" spans="1:4">
      <c r="A29" s="109"/>
      <c r="B29" s="110"/>
      <c r="C29" s="106" t="s">
        <v>70</v>
      </c>
      <c r="D29" s="107"/>
    </row>
    <row r="30" ht="21" customHeight="1" spans="1:4">
      <c r="A30" s="109"/>
      <c r="B30" s="110"/>
      <c r="C30" s="106" t="s">
        <v>71</v>
      </c>
      <c r="D30" s="107"/>
    </row>
    <row r="31" ht="21" customHeight="1" spans="1:4">
      <c r="A31" s="109"/>
      <c r="B31" s="110"/>
      <c r="C31" s="106" t="s">
        <v>72</v>
      </c>
      <c r="D31" s="107"/>
    </row>
    <row r="32" ht="21" customHeight="1" spans="1:4">
      <c r="A32" s="109"/>
      <c r="B32" s="110"/>
      <c r="C32" s="106" t="s">
        <v>73</v>
      </c>
      <c r="D32" s="107"/>
    </row>
    <row r="33" ht="21" customHeight="1" spans="1:4">
      <c r="A33" s="106"/>
      <c r="B33" s="106"/>
      <c r="C33" s="106" t="s">
        <v>74</v>
      </c>
      <c r="D33" s="107"/>
    </row>
    <row r="34" ht="21" customHeight="1" spans="1:4">
      <c r="A34" s="106"/>
      <c r="B34" s="106"/>
      <c r="C34" s="106" t="s">
        <v>75</v>
      </c>
      <c r="D34" s="107"/>
    </row>
    <row r="35" ht="21" customHeight="1" spans="1:4">
      <c r="A35" s="106"/>
      <c r="B35" s="106"/>
      <c r="C35" s="106" t="s">
        <v>76</v>
      </c>
      <c r="D35" s="107"/>
    </row>
    <row r="36" ht="21" customHeight="1" spans="1:4">
      <c r="A36" s="109" t="s">
        <v>77</v>
      </c>
      <c r="B36" s="110">
        <f>SUM(B6:B14)</f>
        <v>1913593.07</v>
      </c>
      <c r="C36" s="109" t="s">
        <v>78</v>
      </c>
      <c r="D36" s="110">
        <f>SUM(D6:D35)</f>
        <v>1913593.07</v>
      </c>
    </row>
    <row r="37" ht="21" customHeight="1" spans="1:4">
      <c r="A37" s="109" t="s">
        <v>79</v>
      </c>
      <c r="B37" s="110"/>
      <c r="C37" s="109" t="s">
        <v>80</v>
      </c>
      <c r="D37" s="110"/>
    </row>
    <row r="38" ht="21" customHeight="1" spans="1:4">
      <c r="A38" s="109" t="s">
        <v>81</v>
      </c>
      <c r="B38" s="108"/>
      <c r="C38" s="106"/>
      <c r="D38" s="108"/>
    </row>
    <row r="39" ht="21" customHeight="1" spans="1:4">
      <c r="A39" s="109" t="s">
        <v>82</v>
      </c>
      <c r="B39" s="110">
        <f>B36+B37</f>
        <v>1913593.07</v>
      </c>
      <c r="C39" s="109" t="s">
        <v>83</v>
      </c>
      <c r="D39" s="110">
        <f>D36+D37</f>
        <v>1913593.07</v>
      </c>
    </row>
  </sheetData>
  <mergeCells count="4">
    <mergeCell ref="A2:D2"/>
    <mergeCell ref="A3:C3"/>
    <mergeCell ref="A4:B4"/>
    <mergeCell ref="C4:D4"/>
  </mergeCells>
  <pageMargins left="0.472222222222222" right="0.236111111111111" top="0.26875" bottom="0.26875" header="0.236111111111111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A34" sqref="A34"/>
    </sheetView>
  </sheetViews>
  <sheetFormatPr defaultColWidth="7.87962962962963" defaultRowHeight="12.75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96"/>
      <c r="B3" s="21" t="s">
        <v>32</v>
      </c>
    </row>
    <row r="4" ht="24" customHeight="1" spans="1:2">
      <c r="A4" s="30" t="s">
        <v>35</v>
      </c>
      <c r="B4" s="30" t="s">
        <v>36</v>
      </c>
    </row>
    <row r="5" s="17" customFormat="1" ht="25" customHeight="1" spans="1:3">
      <c r="A5" s="97" t="s">
        <v>85</v>
      </c>
      <c r="B5" s="98">
        <f>B6+B7</f>
        <v>1913593.07</v>
      </c>
      <c r="C5" s="18"/>
    </row>
    <row r="6" s="17" customFormat="1" ht="25" customHeight="1" spans="1:3">
      <c r="A6" s="99" t="s">
        <v>86</v>
      </c>
      <c r="B6" s="100">
        <v>1913593.07</v>
      </c>
      <c r="C6" s="18"/>
    </row>
    <row r="7" s="17" customFormat="1" ht="25" customHeight="1" spans="1:3">
      <c r="A7" s="99" t="s">
        <v>87</v>
      </c>
      <c r="B7" s="100"/>
      <c r="C7" s="18"/>
    </row>
    <row r="8" s="17" customFormat="1" ht="25" customHeight="1" spans="1:3">
      <c r="A8" s="97" t="s">
        <v>88</v>
      </c>
      <c r="B8" s="100">
        <f>B9+B10</f>
        <v>0</v>
      </c>
      <c r="C8" s="18"/>
    </row>
    <row r="9" s="17" customFormat="1" ht="25" customHeight="1" spans="1:3">
      <c r="A9" s="99" t="s">
        <v>86</v>
      </c>
      <c r="B9" s="100"/>
      <c r="C9" s="18"/>
    </row>
    <row r="10" s="17" customFormat="1" ht="25" customHeight="1" spans="1:3">
      <c r="A10" s="99" t="s">
        <v>87</v>
      </c>
      <c r="B10" s="100"/>
      <c r="C10" s="18"/>
    </row>
    <row r="11" s="17" customFormat="1" ht="25" customHeight="1" spans="1:3">
      <c r="A11" s="97" t="s">
        <v>89</v>
      </c>
      <c r="B11" s="100"/>
      <c r="C11" s="18"/>
    </row>
    <row r="12" s="17" customFormat="1" ht="25" customHeight="1" spans="1:3">
      <c r="A12" s="99" t="s">
        <v>86</v>
      </c>
      <c r="B12" s="100"/>
      <c r="C12" s="18"/>
    </row>
    <row r="13" s="17" customFormat="1" ht="25" customHeight="1" spans="1:3">
      <c r="A13" s="99" t="s">
        <v>87</v>
      </c>
      <c r="B13" s="100"/>
      <c r="C13" s="18"/>
    </row>
    <row r="14" s="17" customFormat="1" ht="25" customHeight="1" spans="1:3">
      <c r="A14" s="101" t="s">
        <v>90</v>
      </c>
      <c r="B14" s="100">
        <f>SUM(B15:B17)</f>
        <v>0</v>
      </c>
      <c r="C14" s="18"/>
    </row>
    <row r="15" s="17" customFormat="1" ht="25" customHeight="1" spans="1:3">
      <c r="A15" s="99" t="s">
        <v>91</v>
      </c>
      <c r="B15" s="100"/>
      <c r="C15" s="18"/>
    </row>
    <row r="16" s="17" customFormat="1" ht="25" customHeight="1" spans="1:3">
      <c r="A16" s="99" t="s">
        <v>92</v>
      </c>
      <c r="B16" s="100"/>
      <c r="C16" s="18"/>
    </row>
    <row r="17" s="17" customFormat="1" ht="25" customHeight="1" spans="1:3">
      <c r="A17" s="99" t="s">
        <v>93</v>
      </c>
      <c r="B17" s="100"/>
      <c r="C17" s="18"/>
    </row>
    <row r="18" s="17" customFormat="1" ht="25" customHeight="1" spans="1:3">
      <c r="A18" s="101" t="s">
        <v>94</v>
      </c>
      <c r="B18" s="100"/>
      <c r="C18" s="18"/>
    </row>
    <row r="19" s="17" customFormat="1" ht="25" customHeight="1" spans="1:3">
      <c r="A19" s="101" t="s">
        <v>95</v>
      </c>
      <c r="B19" s="100"/>
      <c r="C19" s="18"/>
    </row>
    <row r="20" s="17" customFormat="1" ht="25" customHeight="1" spans="1:3">
      <c r="A20" s="101" t="s">
        <v>96</v>
      </c>
      <c r="B20" s="100"/>
      <c r="C20" s="18"/>
    </row>
    <row r="21" s="17" customFormat="1" ht="25" customHeight="1" spans="1:3">
      <c r="A21" s="101" t="s">
        <v>97</v>
      </c>
      <c r="B21" s="100"/>
      <c r="C21" s="18"/>
    </row>
    <row r="22" s="17" customFormat="1" ht="25" customHeight="1" spans="1:3">
      <c r="A22" s="101" t="s">
        <v>98</v>
      </c>
      <c r="B22" s="98">
        <f>B23+B26+B29+B30</f>
        <v>0</v>
      </c>
      <c r="C22" s="18"/>
    </row>
    <row r="23" s="17" customFormat="1" ht="25" customHeight="1" spans="1:3">
      <c r="A23" s="99" t="s">
        <v>99</v>
      </c>
      <c r="B23" s="98">
        <f>B24+B25</f>
        <v>0</v>
      </c>
      <c r="C23" s="18"/>
    </row>
    <row r="24" s="17" customFormat="1" ht="25" customHeight="1" spans="1:3">
      <c r="A24" s="99" t="s">
        <v>100</v>
      </c>
      <c r="B24" s="98"/>
      <c r="C24" s="18"/>
    </row>
    <row r="25" s="17" customFormat="1" ht="25" customHeight="1" spans="1:3">
      <c r="A25" s="99" t="s">
        <v>101</v>
      </c>
      <c r="B25" s="98"/>
      <c r="C25" s="18"/>
    </row>
    <row r="26" s="17" customFormat="1" ht="25" customHeight="1" spans="1:3">
      <c r="A26" s="99" t="s">
        <v>102</v>
      </c>
      <c r="B26" s="98">
        <f>B27+B28</f>
        <v>0</v>
      </c>
      <c r="C26" s="18"/>
    </row>
    <row r="27" s="17" customFormat="1" ht="25" customHeight="1" spans="1:3">
      <c r="A27" s="99" t="s">
        <v>103</v>
      </c>
      <c r="B27" s="98"/>
      <c r="C27" s="18"/>
    </row>
    <row r="28" s="17" customFormat="1" ht="25" customHeight="1" spans="1:3">
      <c r="A28" s="99" t="s">
        <v>104</v>
      </c>
      <c r="B28" s="98"/>
      <c r="C28" s="18"/>
    </row>
    <row r="29" s="17" customFormat="1" ht="25" customHeight="1" spans="1:3">
      <c r="A29" s="99" t="s">
        <v>105</v>
      </c>
      <c r="B29" s="98"/>
      <c r="C29" s="18"/>
    </row>
    <row r="30" s="17" customFormat="1" ht="25" customHeight="1" spans="1:3">
      <c r="A30" s="99" t="s">
        <v>106</v>
      </c>
      <c r="B30" s="98"/>
      <c r="C30" s="18"/>
    </row>
    <row r="31" s="17" customFormat="1" ht="25" customHeight="1" spans="1:3">
      <c r="A31" s="102" t="s">
        <v>107</v>
      </c>
      <c r="B31" s="103">
        <f>B5+B8+B14+B18+B19+B20+B21+B22</f>
        <v>1913593.07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16" sqref="C16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32</v>
      </c>
    </row>
    <row r="4" ht="22.75" customHeight="1" spans="1:5">
      <c r="A4" s="92" t="s">
        <v>109</v>
      </c>
      <c r="B4" s="92" t="s">
        <v>110</v>
      </c>
      <c r="C4" s="92" t="s">
        <v>111</v>
      </c>
      <c r="D4" s="92" t="s">
        <v>112</v>
      </c>
      <c r="E4" s="92" t="s">
        <v>113</v>
      </c>
    </row>
    <row r="5" ht="22.75" customHeight="1" spans="1:5">
      <c r="A5" s="93" t="s">
        <v>114</v>
      </c>
      <c r="B5" s="72">
        <f>B6+B9+B17</f>
        <v>1913593.07</v>
      </c>
      <c r="C5" s="72">
        <v>1913593.07</v>
      </c>
      <c r="D5" s="72"/>
      <c r="E5" s="72"/>
    </row>
    <row r="6" ht="24" customHeight="1" spans="1:5">
      <c r="A6" s="37" t="s">
        <v>115</v>
      </c>
      <c r="B6" s="94" t="str">
        <f>B7</f>
        <v>1542387.47</v>
      </c>
      <c r="C6" s="94" t="str">
        <f>C7</f>
        <v>1542387.47</v>
      </c>
      <c r="D6" s="72"/>
      <c r="E6" s="72"/>
    </row>
    <row r="7" ht="24" customHeight="1" spans="1:5">
      <c r="A7" s="43" t="s">
        <v>116</v>
      </c>
      <c r="B7" s="94" t="str">
        <f>B8</f>
        <v>1542387.47</v>
      </c>
      <c r="C7" s="94" t="str">
        <f>C8</f>
        <v>1542387.47</v>
      </c>
      <c r="D7" s="72"/>
      <c r="E7" s="72"/>
    </row>
    <row r="8" ht="24" customHeight="1" spans="1:5">
      <c r="A8" s="43" t="s">
        <v>117</v>
      </c>
      <c r="B8" s="95" t="s">
        <v>118</v>
      </c>
      <c r="C8" s="95" t="s">
        <v>118</v>
      </c>
      <c r="D8" s="74"/>
      <c r="E8" s="74"/>
    </row>
    <row r="9" ht="24" customHeight="1" spans="1:5">
      <c r="A9" s="37" t="s">
        <v>119</v>
      </c>
      <c r="B9" s="94">
        <f>B10+B13+B15</f>
        <v>263556.01</v>
      </c>
      <c r="C9" s="94">
        <f>C10+C13+C15</f>
        <v>263556.03</v>
      </c>
      <c r="D9" s="38"/>
      <c r="E9" s="38"/>
    </row>
    <row r="10" ht="24" customHeight="1" spans="1:5">
      <c r="A10" s="43" t="s">
        <v>120</v>
      </c>
      <c r="B10" s="35">
        <f>B11+B12</f>
        <v>233731.07</v>
      </c>
      <c r="C10" s="35">
        <f>C11+C12</f>
        <v>233731.07</v>
      </c>
      <c r="D10" s="38"/>
      <c r="E10" s="38"/>
    </row>
    <row r="11" ht="25" customHeight="1" spans="1:5">
      <c r="A11" s="76" t="s">
        <v>121</v>
      </c>
      <c r="B11" s="35">
        <v>18500</v>
      </c>
      <c r="C11" s="35">
        <v>18500</v>
      </c>
      <c r="D11" s="38"/>
      <c r="E11" s="38"/>
    </row>
    <row r="12" ht="25" customHeight="1" spans="1:5">
      <c r="A12" s="76" t="s">
        <v>122</v>
      </c>
      <c r="B12" s="35">
        <v>215231.07</v>
      </c>
      <c r="C12" s="35">
        <v>215231.07</v>
      </c>
      <c r="D12" s="38"/>
      <c r="E12" s="38"/>
    </row>
    <row r="13" ht="25" customHeight="1" spans="1:5">
      <c r="A13" s="76" t="s">
        <v>123</v>
      </c>
      <c r="B13" s="35">
        <f>B14</f>
        <v>18000</v>
      </c>
      <c r="C13" s="35">
        <f t="shared" ref="C13:C18" si="0">C14</f>
        <v>18000</v>
      </c>
      <c r="D13" s="38"/>
      <c r="E13" s="38"/>
    </row>
    <row r="14" ht="25" customHeight="1" spans="1:5">
      <c r="A14" s="76" t="s">
        <v>124</v>
      </c>
      <c r="B14" s="35">
        <v>18000</v>
      </c>
      <c r="C14" s="35">
        <v>18000</v>
      </c>
      <c r="D14" s="38"/>
      <c r="E14" s="38"/>
    </row>
    <row r="15" ht="25" customHeight="1" spans="1:5">
      <c r="A15" s="76" t="s">
        <v>125</v>
      </c>
      <c r="B15" s="35">
        <f>B16</f>
        <v>11824.94</v>
      </c>
      <c r="C15" s="35">
        <f t="shared" si="0"/>
        <v>11824.96</v>
      </c>
      <c r="D15" s="38"/>
      <c r="E15" s="38"/>
    </row>
    <row r="16" ht="25" customHeight="1" spans="1:5">
      <c r="A16" s="76" t="s">
        <v>126</v>
      </c>
      <c r="B16" s="35">
        <v>11824.94</v>
      </c>
      <c r="C16" s="35">
        <v>11824.96</v>
      </c>
      <c r="D16" s="38"/>
      <c r="E16" s="38"/>
    </row>
    <row r="17" ht="25" customHeight="1" spans="1:5">
      <c r="A17" s="79" t="s">
        <v>127</v>
      </c>
      <c r="B17" s="94">
        <f>B18</f>
        <v>107649.59</v>
      </c>
      <c r="C17" s="94">
        <f t="shared" si="0"/>
        <v>107649.59</v>
      </c>
      <c r="D17" s="38"/>
      <c r="E17" s="38"/>
    </row>
    <row r="18" ht="25" customHeight="1" spans="1:5">
      <c r="A18" s="76" t="s">
        <v>128</v>
      </c>
      <c r="B18" s="35">
        <f>B19</f>
        <v>107649.59</v>
      </c>
      <c r="C18" s="35">
        <f t="shared" si="0"/>
        <v>107649.59</v>
      </c>
      <c r="D18" s="38"/>
      <c r="E18" s="38"/>
    </row>
    <row r="19" ht="25" customHeight="1" spans="1:5">
      <c r="A19" s="76" t="s">
        <v>129</v>
      </c>
      <c r="B19" s="35">
        <v>107649.59</v>
      </c>
      <c r="C19" s="35">
        <v>107649.59</v>
      </c>
      <c r="D19" s="38"/>
      <c r="E19" s="38"/>
    </row>
    <row r="20" ht="25" customHeight="1"/>
    <row r="21" ht="25" customHeight="1"/>
    <row r="22" ht="25" customHeight="1"/>
    <row r="23" ht="19" customHeight="1"/>
    <row r="24" ht="19" customHeight="1"/>
  </sheetData>
  <mergeCells count="1">
    <mergeCell ref="A2:E2"/>
  </mergeCells>
  <pageMargins left="0.511805555555556" right="0.275" top="0.2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7" sqref="B7"/>
    </sheetView>
  </sheetViews>
  <sheetFormatPr defaultColWidth="10" defaultRowHeight="14.4" outlineLevelCol="6"/>
  <cols>
    <col min="1" max="1" width="24.5648148148148" customWidth="1"/>
    <col min="2" max="2" width="14.4351851851852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32</v>
      </c>
      <c r="D3" s="51"/>
      <c r="E3" s="12"/>
      <c r="F3" s="12"/>
      <c r="G3" s="12"/>
    </row>
    <row r="4" ht="22.75" customHeight="1" spans="1:7">
      <c r="A4" s="81" t="s">
        <v>33</v>
      </c>
      <c r="B4" s="81"/>
      <c r="C4" s="81" t="s">
        <v>34</v>
      </c>
      <c r="D4" s="81"/>
      <c r="E4" s="12"/>
      <c r="F4" s="12"/>
      <c r="G4" s="12"/>
    </row>
    <row r="5" ht="22.75" customHeight="1" spans="1:7">
      <c r="A5" s="81" t="s">
        <v>35</v>
      </c>
      <c r="B5" s="81" t="s">
        <v>36</v>
      </c>
      <c r="C5" s="81" t="s">
        <v>35</v>
      </c>
      <c r="D5" s="81" t="s">
        <v>114</v>
      </c>
      <c r="E5" s="12"/>
      <c r="F5" s="12"/>
      <c r="G5" s="12"/>
    </row>
    <row r="6" ht="22.75" customHeight="1" spans="1:7">
      <c r="A6" s="15" t="s">
        <v>131</v>
      </c>
      <c r="B6" s="87">
        <f>SUM(B7:B9)</f>
        <v>1913593.07</v>
      </c>
      <c r="C6" s="15" t="s">
        <v>132</v>
      </c>
      <c r="D6" s="87">
        <v>0</v>
      </c>
      <c r="E6" s="12"/>
      <c r="F6" s="12"/>
      <c r="G6" s="12"/>
    </row>
    <row r="7" ht="22.75" customHeight="1" spans="1:7">
      <c r="A7" s="15" t="s">
        <v>133</v>
      </c>
      <c r="B7" s="88">
        <v>1913593.07</v>
      </c>
      <c r="C7" s="15" t="s">
        <v>134</v>
      </c>
      <c r="D7" s="88"/>
      <c r="E7" s="12"/>
      <c r="F7" s="12"/>
      <c r="G7" s="12"/>
    </row>
    <row r="8" ht="22.75" customHeight="1" spans="1:7">
      <c r="A8" s="15" t="s">
        <v>135</v>
      </c>
      <c r="B8" s="88"/>
      <c r="C8" s="15" t="s">
        <v>136</v>
      </c>
      <c r="D8" s="88"/>
      <c r="E8" s="12"/>
      <c r="F8" s="12"/>
      <c r="G8" s="12"/>
    </row>
    <row r="9" ht="22.75" customHeight="1" spans="1:7">
      <c r="A9" s="15" t="s">
        <v>137</v>
      </c>
      <c r="B9" s="88"/>
      <c r="C9" s="15" t="s">
        <v>138</v>
      </c>
      <c r="D9" s="88"/>
      <c r="E9" s="12"/>
      <c r="F9" s="12"/>
      <c r="G9" s="12"/>
    </row>
    <row r="10" ht="22.75" customHeight="1" spans="1:7">
      <c r="A10" s="15"/>
      <c r="B10" s="89"/>
      <c r="C10" s="15" t="s">
        <v>139</v>
      </c>
      <c r="D10" s="88"/>
      <c r="E10" s="12"/>
      <c r="F10" s="12"/>
      <c r="G10" s="12"/>
    </row>
    <row r="11" ht="22.75" customHeight="1" spans="1:7">
      <c r="A11" s="15"/>
      <c r="B11" s="89"/>
      <c r="C11" s="15" t="s">
        <v>140</v>
      </c>
      <c r="D11" s="88"/>
      <c r="E11" s="12"/>
      <c r="F11" s="12"/>
      <c r="G11" s="12"/>
    </row>
    <row r="12" ht="22.75" customHeight="1" spans="1:7">
      <c r="A12" s="15"/>
      <c r="B12" s="89"/>
      <c r="C12" s="15" t="s">
        <v>141</v>
      </c>
      <c r="D12" s="88"/>
      <c r="E12" s="12"/>
      <c r="F12" s="12"/>
      <c r="G12" s="12"/>
    </row>
    <row r="13" ht="22.75" customHeight="1" spans="1:7">
      <c r="A13" s="47"/>
      <c r="B13" s="84"/>
      <c r="C13" s="15" t="s">
        <v>142</v>
      </c>
      <c r="D13" s="88">
        <v>1542387.47</v>
      </c>
      <c r="E13" s="12"/>
      <c r="F13" s="12"/>
      <c r="G13" s="12"/>
    </row>
    <row r="14" ht="22.75" customHeight="1" spans="1:7">
      <c r="A14" s="15"/>
      <c r="B14" s="89"/>
      <c r="C14" s="15" t="s">
        <v>143</v>
      </c>
      <c r="D14" s="88">
        <v>263556.01</v>
      </c>
      <c r="E14" s="12"/>
      <c r="F14" s="12"/>
      <c r="G14" s="50"/>
    </row>
    <row r="15" ht="22.75" customHeight="1" spans="1:7">
      <c r="A15" s="15"/>
      <c r="B15" s="89"/>
      <c r="C15" s="15" t="s">
        <v>144</v>
      </c>
      <c r="D15" s="88"/>
      <c r="E15" s="12"/>
      <c r="F15" s="12"/>
      <c r="G15" s="12"/>
    </row>
    <row r="16" ht="22.75" customHeight="1" spans="1:7">
      <c r="A16" s="15"/>
      <c r="B16" s="89"/>
      <c r="C16" s="15" t="s">
        <v>145</v>
      </c>
      <c r="D16" s="88">
        <v>107649.59</v>
      </c>
      <c r="E16" s="12"/>
      <c r="F16" s="12"/>
      <c r="G16" s="12"/>
    </row>
    <row r="17" ht="22.75" customHeight="1" spans="1:7">
      <c r="A17" s="15"/>
      <c r="B17" s="89"/>
      <c r="C17" s="15" t="s">
        <v>146</v>
      </c>
      <c r="D17" s="88"/>
      <c r="E17" s="12"/>
      <c r="F17" s="12"/>
      <c r="G17" s="12"/>
    </row>
    <row r="18" ht="22.75" customHeight="1" spans="1:7">
      <c r="A18" s="15"/>
      <c r="B18" s="89"/>
      <c r="C18" s="15" t="s">
        <v>147</v>
      </c>
      <c r="D18" s="88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88"/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88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88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88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88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88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88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88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88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88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88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88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88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88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88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88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88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87"/>
      <c r="E36" s="12"/>
      <c r="F36" s="12"/>
      <c r="G36" s="12"/>
    </row>
    <row r="37" ht="22.75" customHeight="1" spans="1:7">
      <c r="A37" s="81" t="s">
        <v>166</v>
      </c>
      <c r="B37" s="90">
        <f>B6</f>
        <v>1913593.07</v>
      </c>
      <c r="C37" s="81" t="s">
        <v>167</v>
      </c>
      <c r="D37" s="91">
        <f>D13+D14+D16</f>
        <v>1913593.07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354166666666667" top="0.156944444444444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8" sqref="B8"/>
    </sheetView>
  </sheetViews>
  <sheetFormatPr defaultColWidth="10" defaultRowHeight="14.4" outlineLevelRow="7"/>
  <cols>
    <col min="1" max="1" width="10.9907407407407" customWidth="1"/>
    <col min="2" max="2" width="16.8981481481481" customWidth="1"/>
    <col min="3" max="3" width="14.9259259259259" customWidth="1"/>
    <col min="4" max="4" width="15.7777777777778" customWidth="1"/>
    <col min="5" max="5" width="10.5555555555556" customWidth="1"/>
    <col min="6" max="6" width="10.1018518518519" customWidth="1"/>
    <col min="7" max="7" width="12.7222222222222" customWidth="1"/>
    <col min="8" max="8" width="11.7407407407407" customWidth="1"/>
    <col min="9" max="9" width="10.1388888888889" customWidth="1"/>
    <col min="10" max="10" width="11.6666666666667" customWidth="1"/>
    <col min="11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32</v>
      </c>
      <c r="K3" s="51"/>
    </row>
    <row r="4" ht="22.75" customHeight="1" spans="1:11">
      <c r="A4" s="81" t="s">
        <v>169</v>
      </c>
      <c r="B4" s="81" t="s">
        <v>114</v>
      </c>
      <c r="C4" s="81" t="s">
        <v>170</v>
      </c>
      <c r="D4" s="81"/>
      <c r="E4" s="81"/>
      <c r="F4" s="81" t="s">
        <v>171</v>
      </c>
      <c r="G4" s="81"/>
      <c r="H4" s="81"/>
      <c r="I4" s="81" t="s">
        <v>172</v>
      </c>
      <c r="J4" s="81"/>
      <c r="K4" s="81"/>
    </row>
    <row r="5" ht="22.75" customHeight="1" spans="1:11">
      <c r="A5" s="81"/>
      <c r="B5" s="81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7" t="s">
        <v>114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ht="22.75" customHeight="1" spans="1:11">
      <c r="A7" s="83" t="s">
        <v>173</v>
      </c>
      <c r="B7" s="82">
        <f>C7</f>
        <v>1913593.07</v>
      </c>
      <c r="C7" s="82">
        <f>D7</f>
        <v>1913593.07</v>
      </c>
      <c r="D7" s="84">
        <v>1913593.07</v>
      </c>
      <c r="E7" s="84"/>
      <c r="F7" s="84"/>
      <c r="G7" s="84"/>
      <c r="H7" s="84"/>
      <c r="I7" s="84"/>
      <c r="J7" s="84"/>
      <c r="K7" s="84"/>
    </row>
    <row r="8" ht="22.75" customHeight="1" spans="1:11">
      <c r="A8" s="85"/>
      <c r="B8" s="86"/>
      <c r="C8" s="86"/>
      <c r="D8" s="84"/>
      <c r="E8" s="84"/>
      <c r="F8" s="84"/>
      <c r="G8" s="84"/>
      <c r="H8" s="84"/>
      <c r="I8" s="84"/>
      <c r="J8" s="84"/>
      <c r="K8" s="8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14583333333333" right="0.354166666666667" top="0.26875" bottom="0.26875" header="0.196527777777778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7" sqref="C7"/>
    </sheetView>
  </sheetViews>
  <sheetFormatPr defaultColWidth="10" defaultRowHeight="14.4" outlineLevelCol="4"/>
  <cols>
    <col min="1" max="1" width="10.0740740740741" customWidth="1"/>
    <col min="2" max="2" width="30.7777777777778" customWidth="1"/>
    <col min="3" max="3" width="14.9074074074074" customWidth="1"/>
    <col min="4" max="4" width="18.1851851851852" customWidth="1"/>
    <col min="5" max="5" width="21.8796296296296" customWidth="1"/>
  </cols>
  <sheetData>
    <row r="1" ht="14.3" customHeight="1" spans="1:1">
      <c r="A1" s="64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51" t="s">
        <v>32</v>
      </c>
      <c r="D3" s="51"/>
      <c r="E3" s="51"/>
    </row>
    <row r="4" ht="22.75" customHeight="1" spans="1:5">
      <c r="A4" s="52" t="s">
        <v>109</v>
      </c>
      <c r="B4" s="52"/>
      <c r="C4" s="52" t="s">
        <v>170</v>
      </c>
      <c r="D4" s="52"/>
      <c r="E4" s="52"/>
    </row>
    <row r="5" ht="22.75" customHeight="1" spans="1:5">
      <c r="A5" s="65" t="s">
        <v>175</v>
      </c>
      <c r="B5" s="65" t="s">
        <v>176</v>
      </c>
      <c r="C5" s="66" t="s">
        <v>114</v>
      </c>
      <c r="D5" s="65" t="s">
        <v>111</v>
      </c>
      <c r="E5" s="65" t="s">
        <v>112</v>
      </c>
    </row>
    <row r="6" ht="22.75" customHeight="1" spans="1:5">
      <c r="A6" s="67"/>
      <c r="B6" s="68" t="s">
        <v>114</v>
      </c>
      <c r="C6" s="69">
        <f>D6</f>
        <v>1913593.07</v>
      </c>
      <c r="D6" s="70">
        <f>D7+D10+D18</f>
        <v>1913593.07</v>
      </c>
      <c r="E6" s="70"/>
    </row>
    <row r="7" ht="29" customHeight="1" spans="1:5">
      <c r="A7" s="37" t="s">
        <v>177</v>
      </c>
      <c r="B7" s="71" t="s">
        <v>178</v>
      </c>
      <c r="C7" s="72" t="s">
        <v>118</v>
      </c>
      <c r="D7" s="72" t="s">
        <v>118</v>
      </c>
      <c r="E7" s="72"/>
    </row>
    <row r="8" ht="29" customHeight="1" spans="1:5">
      <c r="A8" s="43" t="s">
        <v>179</v>
      </c>
      <c r="B8" s="71" t="s">
        <v>180</v>
      </c>
      <c r="C8" s="72" t="s">
        <v>118</v>
      </c>
      <c r="D8" s="72" t="s">
        <v>118</v>
      </c>
      <c r="E8" s="72"/>
    </row>
    <row r="9" ht="29" customHeight="1" spans="1:5">
      <c r="A9" s="43" t="s">
        <v>181</v>
      </c>
      <c r="B9" s="73" t="s">
        <v>182</v>
      </c>
      <c r="C9" s="74" t="s">
        <v>118</v>
      </c>
      <c r="D9" s="74" t="s">
        <v>118</v>
      </c>
      <c r="E9" s="74"/>
    </row>
    <row r="10" ht="29" customHeight="1" spans="1:5">
      <c r="A10" s="37" t="s">
        <v>183</v>
      </c>
      <c r="B10" s="71" t="s">
        <v>184</v>
      </c>
      <c r="C10" s="75">
        <f>D10</f>
        <v>263556.01</v>
      </c>
      <c r="D10" s="75">
        <f>D11+D14+D16</f>
        <v>263556.01</v>
      </c>
      <c r="E10" s="38"/>
    </row>
    <row r="11" ht="29" customHeight="1" spans="1:5">
      <c r="A11" s="43" t="s">
        <v>185</v>
      </c>
      <c r="B11" s="73" t="s">
        <v>186</v>
      </c>
      <c r="C11" s="38">
        <v>233731.07</v>
      </c>
      <c r="D11" s="38">
        <v>233731.07</v>
      </c>
      <c r="E11" s="38"/>
    </row>
    <row r="12" ht="29" customHeight="1" spans="1:5">
      <c r="A12" s="76">
        <v>2080502</v>
      </c>
      <c r="B12" s="73" t="s">
        <v>187</v>
      </c>
      <c r="C12" s="38">
        <v>18500</v>
      </c>
      <c r="D12" s="38">
        <v>18500</v>
      </c>
      <c r="E12" s="38"/>
    </row>
    <row r="13" ht="24" customHeight="1" spans="1:5">
      <c r="A13" s="76">
        <v>2080505</v>
      </c>
      <c r="B13" s="77" t="s">
        <v>188</v>
      </c>
      <c r="C13" s="38">
        <v>215231.07</v>
      </c>
      <c r="D13" s="38">
        <v>215231.07</v>
      </c>
      <c r="E13" s="38"/>
    </row>
    <row r="14" ht="24" customHeight="1" spans="1:5">
      <c r="A14" s="76">
        <v>20808</v>
      </c>
      <c r="B14" s="78" t="s">
        <v>189</v>
      </c>
      <c r="C14" s="38">
        <v>18000</v>
      </c>
      <c r="D14" s="38">
        <v>18000</v>
      </c>
      <c r="E14" s="38"/>
    </row>
    <row r="15" ht="24" customHeight="1" spans="1:5">
      <c r="A15" s="76">
        <v>2080899</v>
      </c>
      <c r="B15" s="78" t="s">
        <v>190</v>
      </c>
      <c r="C15" s="38">
        <v>18000</v>
      </c>
      <c r="D15" s="38">
        <v>18000</v>
      </c>
      <c r="E15" s="38"/>
    </row>
    <row r="16" ht="24" customHeight="1" spans="1:5">
      <c r="A16" s="76">
        <v>20899</v>
      </c>
      <c r="B16" s="78" t="s">
        <v>191</v>
      </c>
      <c r="C16" s="38">
        <v>11824.94</v>
      </c>
      <c r="D16" s="38">
        <v>11824.94</v>
      </c>
      <c r="E16" s="38"/>
    </row>
    <row r="17" ht="24" customHeight="1" spans="1:5">
      <c r="A17" s="76">
        <v>2089999</v>
      </c>
      <c r="B17" s="78" t="s">
        <v>191</v>
      </c>
      <c r="C17" s="38">
        <v>11824.94</v>
      </c>
      <c r="D17" s="38">
        <v>11824.94</v>
      </c>
      <c r="E17" s="38"/>
    </row>
    <row r="18" ht="24" customHeight="1" spans="1:5">
      <c r="A18" s="79">
        <v>210</v>
      </c>
      <c r="B18" s="80" t="s">
        <v>192</v>
      </c>
      <c r="C18" s="75">
        <v>107649.59</v>
      </c>
      <c r="D18" s="75">
        <v>107649.59</v>
      </c>
      <c r="E18" s="38"/>
    </row>
    <row r="19" ht="24" customHeight="1" spans="1:5">
      <c r="A19" s="76">
        <v>21011</v>
      </c>
      <c r="B19" s="78" t="s">
        <v>193</v>
      </c>
      <c r="C19" s="38">
        <v>107649.59</v>
      </c>
      <c r="D19" s="38">
        <v>107649.59</v>
      </c>
      <c r="E19" s="38"/>
    </row>
    <row r="20" ht="24" customHeight="1" spans="1:5">
      <c r="A20" s="76">
        <v>2101102</v>
      </c>
      <c r="B20" s="78" t="s">
        <v>194</v>
      </c>
      <c r="C20" s="38">
        <v>107649.59</v>
      </c>
      <c r="D20" s="38">
        <v>107649.59</v>
      </c>
      <c r="E20" s="38"/>
    </row>
  </sheetData>
  <mergeCells count="4">
    <mergeCell ref="A2:E2"/>
    <mergeCell ref="C3:E3"/>
    <mergeCell ref="A4:B4"/>
    <mergeCell ref="C4:E4"/>
  </mergeCells>
  <pageMargins left="0.354166666666667" right="0.196527777777778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E25" sqref="E25:E26"/>
    </sheetView>
  </sheetViews>
  <sheetFormatPr defaultColWidth="10" defaultRowHeight="14.4" outlineLevelCol="4"/>
  <cols>
    <col min="1" max="1" width="9.93518518518519" customWidth="1"/>
    <col min="2" max="2" width="29.1111111111111" customWidth="1"/>
    <col min="3" max="3" width="14.6574074074074" customWidth="1"/>
    <col min="4" max="4" width="22.7962962962963" customWidth="1"/>
    <col min="5" max="5" width="19.1851851851852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195</v>
      </c>
      <c r="B2" s="11"/>
      <c r="C2" s="11"/>
      <c r="D2" s="11"/>
      <c r="E2" s="11"/>
    </row>
    <row r="3" ht="22.75" customHeight="1" spans="1:5">
      <c r="A3" s="50"/>
      <c r="B3" s="50"/>
      <c r="C3" s="12"/>
      <c r="D3" s="12"/>
      <c r="E3" s="51" t="s">
        <v>32</v>
      </c>
    </row>
    <row r="4" ht="22.75" customHeight="1" spans="1:5">
      <c r="A4" s="52" t="s">
        <v>196</v>
      </c>
      <c r="B4" s="52"/>
      <c r="C4" s="52" t="s">
        <v>197</v>
      </c>
      <c r="D4" s="52"/>
      <c r="E4" s="52"/>
    </row>
    <row r="5" ht="22.75" customHeight="1" spans="1:5">
      <c r="A5" s="52" t="s">
        <v>175</v>
      </c>
      <c r="B5" s="52" t="s">
        <v>176</v>
      </c>
      <c r="C5" s="52" t="s">
        <v>114</v>
      </c>
      <c r="D5" s="52" t="s">
        <v>198</v>
      </c>
      <c r="E5" s="52" t="s">
        <v>199</v>
      </c>
    </row>
    <row r="6" ht="22.75" customHeight="1" spans="1:5">
      <c r="A6" s="52"/>
      <c r="B6" s="53" t="s">
        <v>114</v>
      </c>
      <c r="C6" s="34">
        <f>D6+E6</f>
        <v>1913593.07</v>
      </c>
      <c r="D6" s="34">
        <f>D7+D30</f>
        <v>1808649.51</v>
      </c>
      <c r="E6" s="34">
        <f>E15</f>
        <v>104943.56</v>
      </c>
    </row>
    <row r="7" ht="27" customHeight="1" spans="1:5">
      <c r="A7" s="37" t="s">
        <v>200</v>
      </c>
      <c r="B7" s="37" t="s">
        <v>201</v>
      </c>
      <c r="C7" s="54"/>
      <c r="D7" s="55">
        <f>D8+D9+D10+D11+D12+D13+D14</f>
        <v>1772149.51</v>
      </c>
      <c r="E7" s="55"/>
    </row>
    <row r="8" ht="27" customHeight="1" spans="1:5">
      <c r="A8" s="43" t="s">
        <v>202</v>
      </c>
      <c r="B8" s="41" t="s">
        <v>203</v>
      </c>
      <c r="C8" s="56"/>
      <c r="D8" s="57">
        <v>706522.71</v>
      </c>
      <c r="E8" s="57"/>
    </row>
    <row r="9" ht="27" customHeight="1" spans="1:5">
      <c r="A9" s="43" t="s">
        <v>204</v>
      </c>
      <c r="B9" s="41" t="s">
        <v>205</v>
      </c>
      <c r="C9" s="39"/>
      <c r="D9" s="39">
        <v>81725.8</v>
      </c>
      <c r="E9" s="39"/>
    </row>
    <row r="10" ht="27" customHeight="1" spans="1:5">
      <c r="A10" s="43" t="s">
        <v>206</v>
      </c>
      <c r="B10" s="41" t="s">
        <v>207</v>
      </c>
      <c r="C10" s="39"/>
      <c r="D10" s="44">
        <v>270200</v>
      </c>
      <c r="E10" s="39"/>
    </row>
    <row r="11" ht="25" customHeight="1" spans="1:5">
      <c r="A11" s="38" t="s">
        <v>208</v>
      </c>
      <c r="B11" s="41" t="s">
        <v>209</v>
      </c>
      <c r="C11" s="39"/>
      <c r="D11" s="44">
        <v>378995.4</v>
      </c>
      <c r="E11" s="39"/>
    </row>
    <row r="12" ht="25" customHeight="1" spans="1:5">
      <c r="A12" s="38" t="s">
        <v>210</v>
      </c>
      <c r="B12" s="41" t="s">
        <v>211</v>
      </c>
      <c r="C12" s="39"/>
      <c r="D12" s="44">
        <v>215231.07</v>
      </c>
      <c r="E12" s="39"/>
    </row>
    <row r="13" ht="25" customHeight="1" spans="1:5">
      <c r="A13" s="38" t="s">
        <v>212</v>
      </c>
      <c r="B13" s="41" t="s">
        <v>213</v>
      </c>
      <c r="C13" s="39"/>
      <c r="D13" s="39">
        <v>107649.59</v>
      </c>
      <c r="E13" s="39"/>
    </row>
    <row r="14" ht="25" customHeight="1" spans="1:5">
      <c r="A14" s="38" t="s">
        <v>214</v>
      </c>
      <c r="B14" s="41" t="s">
        <v>215</v>
      </c>
      <c r="C14" s="39"/>
      <c r="D14" s="58">
        <v>11824.94</v>
      </c>
      <c r="E14" s="39"/>
    </row>
    <row r="15" ht="25" customHeight="1" spans="1:5">
      <c r="A15" s="38" t="s">
        <v>216</v>
      </c>
      <c r="B15" s="59" t="s">
        <v>217</v>
      </c>
      <c r="C15" s="39"/>
      <c r="D15" s="39"/>
      <c r="E15" s="60">
        <f>E16+E18+E19+E20+E21+E22+E23+E24+E25+E26+E27+E28+E29</f>
        <v>104943.56</v>
      </c>
    </row>
    <row r="16" ht="25" customHeight="1" spans="1:5">
      <c r="A16" s="38" t="s">
        <v>218</v>
      </c>
      <c r="B16" s="41" t="s">
        <v>219</v>
      </c>
      <c r="C16" s="39"/>
      <c r="D16" s="39"/>
      <c r="E16" s="39">
        <v>46000</v>
      </c>
    </row>
    <row r="17" ht="25" customHeight="1" spans="1:5">
      <c r="A17" s="38" t="s">
        <v>220</v>
      </c>
      <c r="B17" s="41" t="s">
        <v>221</v>
      </c>
      <c r="C17" s="39"/>
      <c r="D17" s="39"/>
      <c r="E17" s="39"/>
    </row>
    <row r="18" ht="25" customHeight="1" spans="1:5">
      <c r="A18" s="38" t="s">
        <v>222</v>
      </c>
      <c r="B18" s="43" t="s">
        <v>223</v>
      </c>
      <c r="C18" s="39"/>
      <c r="D18" s="39"/>
      <c r="E18" s="44">
        <v>1000</v>
      </c>
    </row>
    <row r="19" ht="25" customHeight="1" spans="1:5">
      <c r="A19" s="38" t="s">
        <v>224</v>
      </c>
      <c r="B19" s="43" t="s">
        <v>225</v>
      </c>
      <c r="C19" s="39"/>
      <c r="D19" s="39"/>
      <c r="E19" s="44">
        <v>3000</v>
      </c>
    </row>
    <row r="20" ht="25" customHeight="1" spans="1:5">
      <c r="A20" s="38" t="s">
        <v>226</v>
      </c>
      <c r="B20" s="43" t="s">
        <v>227</v>
      </c>
      <c r="C20" s="39"/>
      <c r="D20" s="39"/>
      <c r="E20" s="44">
        <v>1000</v>
      </c>
    </row>
    <row r="21" ht="25" customHeight="1" spans="1:5">
      <c r="A21" s="38" t="s">
        <v>228</v>
      </c>
      <c r="B21" s="41" t="s">
        <v>229</v>
      </c>
      <c r="C21" s="39"/>
      <c r="D21" s="39"/>
      <c r="E21" s="44">
        <v>12200</v>
      </c>
    </row>
    <row r="22" ht="25" customHeight="1" spans="1:5">
      <c r="A22" s="38" t="s">
        <v>230</v>
      </c>
      <c r="B22" s="41" t="s">
        <v>231</v>
      </c>
      <c r="C22" s="39"/>
      <c r="D22" s="39"/>
      <c r="E22" s="44">
        <v>2000</v>
      </c>
    </row>
    <row r="23" ht="21" customHeight="1" spans="1:5">
      <c r="A23" s="38" t="s">
        <v>232</v>
      </c>
      <c r="B23" s="41" t="s">
        <v>233</v>
      </c>
      <c r="C23" s="39"/>
      <c r="D23" s="39"/>
      <c r="E23" s="44">
        <v>2000</v>
      </c>
    </row>
    <row r="24" ht="21" customHeight="1" spans="1:5">
      <c r="A24" s="38" t="s">
        <v>234</v>
      </c>
      <c r="B24" s="41" t="s">
        <v>235</v>
      </c>
      <c r="C24" s="39"/>
      <c r="D24" s="39"/>
      <c r="E24" s="44">
        <v>3000</v>
      </c>
    </row>
    <row r="25" ht="21" customHeight="1" spans="1:5">
      <c r="A25" s="38" t="s">
        <v>236</v>
      </c>
      <c r="B25" s="41" t="s">
        <v>237</v>
      </c>
      <c r="C25" s="39"/>
      <c r="D25" s="39"/>
      <c r="E25" s="39">
        <v>10749.94</v>
      </c>
    </row>
    <row r="26" ht="21" customHeight="1" spans="1:5">
      <c r="A26" s="38" t="s">
        <v>238</v>
      </c>
      <c r="B26" s="41" t="s">
        <v>239</v>
      </c>
      <c r="C26" s="39"/>
      <c r="D26" s="39"/>
      <c r="E26" s="39">
        <v>10193.62</v>
      </c>
    </row>
    <row r="27" ht="22" customHeight="1" spans="1:5">
      <c r="A27" s="38" t="s">
        <v>240</v>
      </c>
      <c r="B27" s="41" t="s">
        <v>241</v>
      </c>
      <c r="C27" s="39"/>
      <c r="D27" s="39"/>
      <c r="E27" s="39">
        <v>4000</v>
      </c>
    </row>
    <row r="28" ht="22" customHeight="1" spans="1:5">
      <c r="A28" s="61">
        <v>30239</v>
      </c>
      <c r="B28" s="41" t="s">
        <v>242</v>
      </c>
      <c r="C28" s="39"/>
      <c r="D28" s="39"/>
      <c r="E28" s="39">
        <v>3000</v>
      </c>
    </row>
    <row r="29" ht="22" customHeight="1" spans="1:5">
      <c r="A29" s="38" t="s">
        <v>243</v>
      </c>
      <c r="B29" s="41" t="s">
        <v>244</v>
      </c>
      <c r="C29" s="39"/>
      <c r="D29" s="39"/>
      <c r="E29" s="39">
        <v>6800</v>
      </c>
    </row>
    <row r="30" ht="22" customHeight="1" spans="1:5">
      <c r="A30" s="61">
        <v>303</v>
      </c>
      <c r="B30" s="62" t="s">
        <v>245</v>
      </c>
      <c r="C30" s="39"/>
      <c r="D30" s="60">
        <f>D31+D32</f>
        <v>36500</v>
      </c>
      <c r="E30" s="39"/>
    </row>
    <row r="31" ht="22" customHeight="1" spans="1:5">
      <c r="A31" s="61">
        <v>30302</v>
      </c>
      <c r="B31" s="63" t="s">
        <v>246</v>
      </c>
      <c r="C31" s="39"/>
      <c r="D31" s="39">
        <v>18500</v>
      </c>
      <c r="E31" s="39"/>
    </row>
    <row r="32" ht="22" customHeight="1" spans="1:5">
      <c r="A32" s="61">
        <v>30305</v>
      </c>
      <c r="B32" s="63" t="s">
        <v>247</v>
      </c>
      <c r="C32" s="39"/>
      <c r="D32" s="39">
        <v>18000</v>
      </c>
      <c r="E32" s="39"/>
    </row>
  </sheetData>
  <mergeCells count="4">
    <mergeCell ref="A2:E2"/>
    <mergeCell ref="A3:B3"/>
    <mergeCell ref="A4:B4"/>
    <mergeCell ref="C4:E4"/>
  </mergeCells>
  <pageMargins left="0.393055555555556" right="0.314583333333333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鸭梨</cp:lastModifiedBy>
  <dcterms:created xsi:type="dcterms:W3CDTF">2023-01-31T08:53:00Z</dcterms:created>
  <dcterms:modified xsi:type="dcterms:W3CDTF">2025-02-20T08:39:20Z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ICV">
    <vt:lpwstr>54C80BC5E32D4B2596A6365A6DA0E22A</vt:lpwstr>
  </property>
</Properties>
</file>