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杨志乾2023年工作文件夹\2023预算公开财政检查工作底稿\2022、2023预算公开修改资料\"/>
    </mc:Choice>
  </mc:AlternateContent>
  <bookViews>
    <workbookView xWindow="0" yWindow="0" windowWidth="28800" windowHeight="12540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62913"/>
</workbook>
</file>

<file path=xl/calcChain.xml><?xml version="1.0" encoding="utf-8"?>
<calcChain xmlns="http://schemas.openxmlformats.org/spreadsheetml/2006/main">
  <c r="D5" i="11" l="1"/>
  <c r="D6" i="11"/>
  <c r="E5" i="11"/>
  <c r="E6" i="11"/>
  <c r="D7" i="11"/>
  <c r="D8" i="11"/>
  <c r="C6" i="9"/>
  <c r="D6" i="9"/>
  <c r="E6" i="9"/>
  <c r="D18" i="9"/>
  <c r="D7" i="9"/>
  <c r="C20" i="9"/>
  <c r="C19" i="9"/>
  <c r="C18" i="9" s="1"/>
  <c r="C17" i="9"/>
  <c r="C16" i="9"/>
  <c r="E15" i="9"/>
  <c r="C15" i="9"/>
  <c r="C14" i="9"/>
  <c r="C13" i="9"/>
  <c r="C12" i="9"/>
  <c r="C11" i="9"/>
  <c r="C10" i="9"/>
  <c r="C9" i="9"/>
  <c r="C8" i="9"/>
  <c r="C7" i="9"/>
  <c r="C6" i="8"/>
  <c r="C7" i="8"/>
  <c r="C8" i="8"/>
  <c r="C9" i="8"/>
  <c r="C10" i="8"/>
  <c r="C11" i="8"/>
  <c r="C12" i="8"/>
  <c r="C13" i="8"/>
  <c r="C14" i="8"/>
  <c r="C15" i="8"/>
  <c r="C16" i="8"/>
  <c r="D12" i="8"/>
  <c r="D8" i="8"/>
  <c r="D10" i="8"/>
  <c r="D13" i="8"/>
  <c r="D15" i="8"/>
  <c r="B6" i="7"/>
  <c r="B7" i="7"/>
  <c r="C6" i="7"/>
  <c r="C7" i="7"/>
  <c r="D6" i="7"/>
  <c r="C6" i="5"/>
  <c r="C7" i="5"/>
  <c r="C8" i="5"/>
  <c r="C9" i="5"/>
  <c r="C10" i="5"/>
  <c r="C11" i="5"/>
  <c r="C13" i="5"/>
  <c r="C12" i="5" s="1"/>
  <c r="C14" i="5"/>
  <c r="C15" i="5"/>
  <c r="D11" i="5"/>
  <c r="D6" i="5"/>
  <c r="D7" i="5"/>
  <c r="D9" i="5"/>
  <c r="D12" i="5"/>
  <c r="D14" i="5"/>
  <c r="D7" i="8" l="1"/>
  <c r="D6" i="8" s="1"/>
  <c r="C5" i="5"/>
  <c r="D5" i="5"/>
  <c r="N20" i="17" l="1"/>
  <c r="E20" i="17"/>
  <c r="D6" i="6" l="1"/>
  <c r="D37" i="6" l="1"/>
  <c r="B6" i="6"/>
  <c r="B37" i="6" s="1"/>
  <c r="B23" i="15"/>
  <c r="B20" i="15"/>
  <c r="B19" i="15" s="1"/>
  <c r="B11" i="15"/>
  <c r="B8" i="15"/>
  <c r="B5" i="15"/>
  <c r="D39" i="3"/>
  <c r="D42" i="3" s="1"/>
  <c r="B39" i="3"/>
  <c r="B42" i="3" s="1"/>
  <c r="B29" i="15" l="1"/>
</calcChain>
</file>

<file path=xl/sharedStrings.xml><?xml version="1.0" encoding="utf-8"?>
<sst xmlns="http://schemas.openxmlformats.org/spreadsheetml/2006/main" count="402" uniqueCount="328">
  <si>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</si>
  <si>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</si>
  <si>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</si>
  <si>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</si>
  <si>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</si>
  <si>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</si>
  <si>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</si>
  <si>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</si>
  <si>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</si>
  <si>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</si>
  <si>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</si>
  <si>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</si>
  <si>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</si>
  <si>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</si>
  <si>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 xml:space="preserve">财务预算口径
</t>
  </si>
  <si>
    <t>功能分类全口径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</si>
  <si>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</si>
  <si>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</si>
  <si>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</si>
  <si>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</si>
  <si>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</si>
  <si>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</si>
  <si>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</si>
  <si>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</si>
  <si>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</si>
  <si>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</si>
  <si>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</si>
  <si>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</si>
  <si>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</si>
  <si>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</si>
  <si>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</si>
  <si>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</si>
  <si>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</si>
  <si>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</si>
  <si>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</si>
  <si>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</si>
  <si>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</si>
  <si>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</si>
  <si>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</si>
  <si>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</si>
  <si>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</si>
  <si>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</si>
  <si>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</si>
  <si>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</si>
  <si>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</si>
  <si>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</si>
  <si>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</si>
  <si>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</si>
  <si>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</si>
  <si>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</si>
  <si>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</si>
  <si>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</si>
  <si>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</si>
  <si>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</si>
  <si>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</si>
  <si>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</si>
  <si>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</si>
  <si>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</si>
  <si>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</si>
  <si>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</si>
  <si>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</si>
  <si>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</si>
  <si>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</si>
  <si>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</si>
  <si>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</si>
  <si>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</si>
  <si>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</si>
  <si>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</si>
  <si>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</si>
  <si>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</si>
  <si>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</si>
  <si>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</si>
  <si>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</si>
  <si>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</si>
  <si>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</si>
  <si>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</si>
  <si>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</si>
  <si>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</si>
  <si>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</si>
  <si>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</si>
  <si>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</si>
  <si>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</si>
  <si>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</si>
  <si>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</si>
  <si>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</si>
  <si>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</si>
  <si>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</si>
  <si>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</si>
  <si>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</si>
  <si>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</si>
  <si>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</si>
  <si>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</si>
  <si>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</si>
  <si>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</si>
  <si>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</si>
  <si>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</si>
  <si>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</si>
  <si>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</si>
  <si>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</si>
  <si>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</si>
  <si>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</si>
  <si>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</si>
  <si>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</si>
  <si>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</si>
  <si>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</si>
  <si>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</si>
  <si>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</si>
  <si>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</si>
  <si>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</si>
  <si>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</si>
  <si>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</si>
  <si>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</si>
  <si>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</si>
  <si>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</si>
  <si>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</si>
  <si>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</si>
  <si>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</si>
  <si>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</si>
  <si>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</si>
  <si>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</si>
  <si>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</si>
  <si>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</si>
  <si>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</si>
  <si>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</si>
  <si>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</si>
  <si>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</si>
  <si>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</si>
  <si>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</si>
  <si>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</si>
  <si>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</si>
  <si>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</si>
  <si>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</si>
  <si>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</si>
  <si>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</si>
  <si>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</si>
  <si>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</si>
  <si>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</si>
  <si>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</si>
  <si>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</si>
  <si>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</si>
  <si>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</si>
  <si>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</si>
  <si>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</si>
  <si>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</si>
  <si>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</si>
  <si>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</si>
  <si>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</si>
  <si>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</si>
  <si>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</si>
  <si>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</si>
  <si>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</si>
  <si>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</si>
  <si>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</si>
  <si>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</si>
  <si>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</si>
  <si>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</si>
  <si>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</si>
  <si>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</si>
  <si>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</si>
  <si>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</si>
  <si>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</si>
  <si>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</si>
  <si>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</si>
  <si>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</si>
  <si>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</si>
  <si>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</si>
  <si>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</si>
  <si>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</si>
  <si>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</si>
  <si>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</si>
  <si>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</si>
  <si>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</si>
  <si>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</si>
  <si>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</si>
  <si>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</si>
  <si>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</si>
  <si>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</si>
  <si>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</si>
  <si>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</si>
  <si>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</si>
  <si>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</si>
  <si>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</si>
  <si>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</si>
  <si>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</si>
  <si>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</si>
  <si>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单位：万元</t>
  </si>
  <si>
    <t>**</t>
  </si>
  <si>
    <t>总计</t>
  </si>
  <si>
    <t>……</t>
  </si>
  <si>
    <t>备注：无内容应公开空表并说明情况。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</si>
  <si>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</si>
  <si>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</si>
  <si>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</si>
  <si>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</si>
  <si>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</si>
  <si>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</si>
  <si>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</si>
  <si>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</si>
  <si>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</si>
  <si>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</si>
  <si>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</si>
  <si>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</si>
  <si>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</si>
  <si>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</si>
  <si>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</si>
  <si>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</si>
  <si>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</si>
  <si>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</si>
  <si>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</si>
  <si>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</si>
  <si>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</si>
  <si>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</si>
  <si>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</si>
  <si>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</si>
  <si>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</si>
  <si>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</si>
  <si>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</si>
  <si>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</si>
  <si>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</si>
  <si>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</si>
  <si>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</si>
  <si>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</si>
  <si>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</si>
  <si>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</si>
  <si>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</si>
  <si>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</si>
  <si>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</si>
  <si>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</si>
  <si>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</si>
  <si>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</si>
  <si>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</si>
  <si>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</si>
  <si>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</si>
  <si>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</si>
  <si>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</si>
  <si>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</si>
  <si>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</si>
  <si>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</si>
  <si>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</si>
  <si>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</si>
  <si>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</si>
  <si>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</si>
  <si>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</si>
  <si>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r>
      <t>表十二、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1"/>
        <charset val="134"/>
      </rPr>
      <t>有</t>
    </r>
    <r>
      <rPr>
        <sz val="16"/>
        <color indexed="8"/>
        <rFont val="宋体"/>
        <family val="3"/>
        <charset val="134"/>
      </rPr>
      <t>资</t>
    </r>
    <r>
      <rPr>
        <sz val="16"/>
        <color indexed="8"/>
        <rFont val="仿宋_GB2312"/>
        <family val="1"/>
        <charset val="134"/>
      </rPr>
      <t>本</t>
    </r>
    <r>
      <rPr>
        <sz val="16"/>
        <color indexed="8"/>
        <rFont val="宋体"/>
        <family val="3"/>
        <charset val="134"/>
      </rPr>
      <t>经营预</t>
    </r>
    <r>
      <rPr>
        <sz val="16"/>
        <color indexed="8"/>
        <rFont val="仿宋_GB2312"/>
        <family val="1"/>
        <charset val="134"/>
      </rPr>
      <t>算支出情</t>
    </r>
    <r>
      <rPr>
        <sz val="16"/>
        <color indexed="8"/>
        <rFont val="宋体"/>
        <family val="3"/>
        <charset val="134"/>
      </rPr>
      <t>况</t>
    </r>
    <r>
      <rPr>
        <sz val="16"/>
        <color indexed="8"/>
        <rFont val="仿宋_GB2312"/>
        <family val="1"/>
        <charset val="134"/>
      </rPr>
      <t>表</t>
    </r>
    <phoneticPr fontId="34" type="noConversion"/>
  </si>
  <si>
    <r>
      <t>部</t>
    </r>
    <r>
      <rPr>
        <b/>
        <sz val="14"/>
        <color indexed="8"/>
        <rFont val="宋体"/>
        <family val="3"/>
        <charset val="134"/>
      </rPr>
      <t>门</t>
    </r>
    <r>
      <rPr>
        <b/>
        <sz val="14"/>
        <color indexed="8"/>
        <rFont val="仿宋_GB2312"/>
        <family val="1"/>
        <charset val="134"/>
      </rPr>
      <t>（</t>
    </r>
    <r>
      <rPr>
        <b/>
        <sz val="14"/>
        <color indexed="8"/>
        <rFont val="宋体"/>
        <family val="3"/>
        <charset val="134"/>
      </rPr>
      <t>单</t>
    </r>
    <r>
      <rPr>
        <b/>
        <sz val="14"/>
        <color indexed="8"/>
        <rFont val="仿宋_GB2312"/>
        <family val="1"/>
        <charset val="134"/>
      </rPr>
      <t>位）整体支出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34" type="noConversion"/>
  </si>
  <si>
    <r>
      <rPr>
        <b/>
        <sz val="14"/>
        <color indexed="8"/>
        <rFont val="宋体"/>
        <family val="3"/>
        <charset val="134"/>
      </rPr>
      <t>项</t>
    </r>
    <r>
      <rPr>
        <b/>
        <sz val="14"/>
        <color indexed="8"/>
        <rFont val="仿宋_GB2312"/>
        <family val="1"/>
        <charset val="134"/>
      </rPr>
      <t>目支出</t>
    </r>
    <r>
      <rPr>
        <b/>
        <sz val="14"/>
        <color indexed="8"/>
        <rFont val="宋体"/>
        <family val="3"/>
        <charset val="134"/>
      </rPr>
      <t>绩</t>
    </r>
    <r>
      <rPr>
        <b/>
        <sz val="14"/>
        <color indexed="8"/>
        <rFont val="仿宋_GB2312"/>
        <family val="1"/>
        <charset val="134"/>
      </rPr>
      <t>效目</t>
    </r>
    <r>
      <rPr>
        <b/>
        <sz val="14"/>
        <color indexed="8"/>
        <rFont val="宋体"/>
        <family val="3"/>
        <charset val="134"/>
      </rPr>
      <t>标</t>
    </r>
    <r>
      <rPr>
        <b/>
        <sz val="14"/>
        <color indexed="8"/>
        <rFont val="仿宋_GB2312"/>
        <family val="1"/>
        <charset val="134"/>
      </rPr>
      <t>表</t>
    </r>
    <phoneticPr fontId="34" type="noConversion"/>
  </si>
  <si>
    <t>（１１）部门管理转移支付表</t>
    <phoneticPr fontId="34" type="noConversion"/>
  </si>
  <si>
    <t>（２）部门收入总体情况表</t>
    <phoneticPr fontId="34" type="noConversion"/>
  </si>
  <si>
    <t>（１２）国有资本经营预算支出情况表</t>
    <phoneticPr fontId="34" type="noConversion"/>
  </si>
  <si>
    <t>（３）部门支出总体情况表</t>
    <phoneticPr fontId="34" type="noConversion"/>
  </si>
  <si>
    <t>（１３）部门（单位）整体支出绩效目标表</t>
    <phoneticPr fontId="34" type="noConversion"/>
  </si>
  <si>
    <t>（４）财政拨款收支总体情况表</t>
    <phoneticPr fontId="34" type="noConversion"/>
  </si>
  <si>
    <t>（１４）项目支出绩效目标表</t>
    <phoneticPr fontId="34" type="noConversion"/>
  </si>
  <si>
    <t>宁县平子卫生院</t>
    <phoneticPr fontId="34" type="noConversion"/>
  </si>
  <si>
    <t>杨志乾</t>
    <phoneticPr fontId="34" type="noConversion"/>
  </si>
  <si>
    <t>0934-6686748</t>
    <phoneticPr fontId="34" type="noConversion"/>
  </si>
  <si>
    <r>
      <t>1</t>
    </r>
    <r>
      <rPr>
        <sz val="9"/>
        <color indexed="8"/>
        <rFont val="宋体"/>
        <family val="3"/>
        <charset val="134"/>
      </rPr>
      <t xml:space="preserve">、以公共卫生服务为主，综合提供预防、保健和基本医疗等服务。
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 xml:space="preserve">、加强农村疾病预防控制，做好传染病、地方病防治和疫情等农村突发性公共卫生事件报告工作，重点控制严重危害农民身体健康的传染病、地方病、职业病和寄生虫病等重大疾病。
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 xml:space="preserve">、认真执行儿童计划免疫。积极开展慢性非传染性疾病的防治工作。
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 xml:space="preserve">、做好农村孕产妇和儿童保健工作，提高住院分娩率，改善儿童营养状况。
</t>
    </r>
    <r>
      <rPr>
        <sz val="9"/>
        <color indexed="8"/>
        <rFont val="Calibri"/>
        <family val="2"/>
      </rPr>
      <t xml:space="preserve"> 5</t>
    </r>
    <r>
      <rPr>
        <sz val="9"/>
        <color indexed="8"/>
        <rFont val="宋体"/>
        <family val="3"/>
        <charset val="134"/>
      </rPr>
      <t xml:space="preserve">、积极做好新型农村合作医疗的服务、计划生育技术指导、康复等工作。
</t>
    </r>
    <r>
      <rPr>
        <sz val="9"/>
        <color indexed="8"/>
        <rFont val="Calibri"/>
        <family val="2"/>
      </rPr>
      <t xml:space="preserve"> 6</t>
    </r>
    <r>
      <rPr>
        <sz val="9"/>
        <color indexed="8"/>
        <rFont val="宋体"/>
        <family val="3"/>
        <charset val="134"/>
      </rPr>
      <t>、开展爱国卫生运动，普及疾病预防和卫生保健知识，指导群众改善居住、饮食、饮水和环境卫生条件，引导和帮助农民建立良好的卫生习惯。</t>
    </r>
    <phoneticPr fontId="34" type="noConversion"/>
  </si>
  <si>
    <t>无</t>
    <phoneticPr fontId="34" type="noConversion"/>
  </si>
  <si>
    <t>产出指标</t>
  </si>
  <si>
    <t>数量指标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</si>
  <si>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</si>
  <si>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</si>
  <si>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</si>
  <si>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</si>
  <si>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</si>
  <si>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</si>
  <si>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</si>
  <si>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</si>
  <si>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85%以上</t>
    <phoneticPr fontId="34" type="noConversion"/>
  </si>
  <si>
    <t>宁县平子卫生院</t>
    <phoneticPr fontId="34" type="noConversion"/>
  </si>
  <si>
    <t>韩燚</t>
    <phoneticPr fontId="34" type="noConversion"/>
  </si>
  <si>
    <t>王天宁</t>
    <phoneticPr fontId="34" type="noConversion"/>
  </si>
  <si>
    <t>杨志乾</t>
    <phoneticPr fontId="34" type="noConversion"/>
  </si>
  <si>
    <t>建立健全了财务管理制度、预决算管理制度等。</t>
    <phoneticPr fontId="34" type="noConversion"/>
  </si>
  <si>
    <t>依据中华人民共和国医疗机构执业许可证核准登记执业</t>
    <phoneticPr fontId="34" type="noConversion"/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</si>
  <si>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</si>
  <si>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</si>
  <si>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</si>
  <si>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</si>
  <si>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</si>
  <si>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</si>
  <si>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</si>
  <si>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</si>
  <si>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</si>
  <si>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</si>
  <si>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</si>
  <si>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</si>
  <si>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</si>
  <si>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</si>
  <si>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</si>
  <si>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</si>
  <si>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功能分类科目编码</t>
  </si>
  <si>
    <t>功能科目名称</t>
  </si>
  <si>
    <t>208</t>
  </si>
  <si>
    <t>行政事业单位养老支出</t>
  </si>
  <si>
    <t>2080502</t>
  </si>
  <si>
    <t>事业单位离退休</t>
  </si>
  <si>
    <t>20899</t>
  </si>
  <si>
    <t>其他社会保障和就业支出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</si>
  <si>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</si>
  <si>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</si>
  <si>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</si>
  <si>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</si>
  <si>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</si>
  <si>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</si>
  <si>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</si>
  <si>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</si>
  <si>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宁县平子卫生院</t>
    <phoneticPr fontId="34" type="noConversion"/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</si>
  <si>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</si>
  <si>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</si>
  <si>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</si>
  <si>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</si>
  <si>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</si>
  <si>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</si>
  <si>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取暖费</t>
    </r>
    <phoneticPr fontId="34" type="noConversion"/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</si>
  <si>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</si>
  <si>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</si>
  <si>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</si>
  <si>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</si>
  <si>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</si>
  <si>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</si>
  <si>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</si>
  <si>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</si>
  <si>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</si>
  <si>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</si>
  <si>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取暖费</t>
  </si>
  <si>
    <t>生活补助</t>
    <phoneticPr fontId="34" type="noConversion"/>
  </si>
  <si>
    <t>共需250.09万元保障人员工资及工会经费、福利费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</si>
</sst>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#0.00"/>
    <numFmt numFmtId="178" formatCode="#,##0.00_ ;[Red]\-#,##0.00\ "/>
    <numFmt numFmtId="179" formatCode="yyyy/mm/dd"/>
    <numFmt numFmtId="180" formatCode="0.00_ "/>
  </numFmts>
  <fonts count="49">
    <font>
      <sz val="11"/>
      <color indexed="8"/>
      <name val="宋体"/>
      <charset val="1"/>
      <scheme val="minor"/>
    </font>
    <font>
      <b/>
      <sz val="14"/>
      <color indexed="8"/>
      <name val="仿宋_GB2312"/>
      <family val="1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Calibri"/>
      <family val="2"/>
    </font>
    <font>
      <sz val="16"/>
      <color indexed="8"/>
      <name val="仿宋_GB2312"/>
      <family val="1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indexed="8"/>
      <name val="仿宋_GB2312"/>
      <family val="1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45" fillId="0" borderId="0">
      <alignment vertical="center"/>
    </xf>
  </cellStyleXfs>
  <cellXfs count="166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180" fontId="0" fillId="0" borderId="1" xfId="0" applyNumberFormat="1" applyFont="1" applyBorder="1">
      <alignment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>
      <alignment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>
      <alignment vertical="center"/>
    </xf>
    <xf numFmtId="180" fontId="26" fillId="0" borderId="1" xfId="0" applyNumberFormat="1" applyFont="1" applyBorder="1" applyAlignment="1">
      <alignment horizontal="right" vertical="center" wrapText="1"/>
    </xf>
    <xf numFmtId="180" fontId="15" fillId="0" borderId="1" xfId="0" applyNumberFormat="1" applyFont="1" applyBorder="1" applyAlignment="1">
      <alignment horizontal="right" vertical="center" wrapText="1"/>
    </xf>
    <xf numFmtId="0" fontId="42" fillId="0" borderId="0" xfId="0" applyFont="1">
      <alignment vertical="center"/>
    </xf>
    <xf numFmtId="180" fontId="42" fillId="0" borderId="1" xfId="0" applyNumberFormat="1" applyFont="1" applyBorder="1">
      <alignment vertical="center"/>
    </xf>
    <xf numFmtId="180" fontId="40" fillId="0" borderId="1" xfId="0" applyNumberFormat="1" applyFont="1" applyBorder="1">
      <alignment vertical="center"/>
    </xf>
    <xf numFmtId="0" fontId="40" fillId="0" borderId="1" xfId="0" applyFont="1" applyBorder="1">
      <alignment vertical="center"/>
    </xf>
    <xf numFmtId="0" fontId="40" fillId="0" borderId="0" xfId="0" applyFont="1">
      <alignment vertical="center"/>
    </xf>
    <xf numFmtId="180" fontId="26" fillId="3" borderId="1" xfId="0" applyNumberFormat="1" applyFont="1" applyFill="1" applyBorder="1" applyAlignment="1">
      <alignment horizontal="right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left" vertical="center" wrapText="1"/>
    </xf>
    <xf numFmtId="180" fontId="39" fillId="0" borderId="1" xfId="0" applyNumberFormat="1" applyFont="1" applyFill="1" applyBorder="1" applyAlignment="1">
      <alignment horizontal="right" vertical="center" wrapText="1"/>
    </xf>
    <xf numFmtId="180" fontId="45" fillId="0" borderId="1" xfId="0" applyNumberFormat="1" applyFont="1" applyFill="1" applyBorder="1" applyAlignment="1">
      <alignment vertical="center"/>
    </xf>
    <xf numFmtId="180" fontId="46" fillId="0" borderId="1" xfId="0" applyNumberFormat="1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/>
    </xf>
    <xf numFmtId="180" fontId="39" fillId="0" borderId="1" xfId="2" applyNumberFormat="1" applyFont="1" applyFill="1" applyBorder="1" applyAlignment="1">
      <alignment horizontal="right" vertical="center" wrapText="1"/>
    </xf>
    <xf numFmtId="0" fontId="42" fillId="0" borderId="1" xfId="0" applyFont="1" applyBorder="1" applyAlignment="1">
      <alignment horizontal="left" vertical="center"/>
    </xf>
    <xf numFmtId="49" fontId="46" fillId="0" borderId="1" xfId="0" applyNumberFormat="1" applyFont="1" applyFill="1" applyBorder="1" applyAlignment="1">
      <alignment horizontal="left" vertical="center" wrapText="1"/>
    </xf>
    <xf numFmtId="180" fontId="41" fillId="0" borderId="1" xfId="0" applyNumberFormat="1" applyFont="1" applyBorder="1">
      <alignment vertical="center"/>
    </xf>
    <xf numFmtId="180" fontId="43" fillId="0" borderId="1" xfId="0" applyNumberFormat="1" applyFont="1" applyBorder="1">
      <alignment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M7" sqref="M7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7" customHeight="1">
      <c r="A3" s="14"/>
      <c r="B3" s="14" t="s">
        <v>0</v>
      </c>
      <c r="C3" s="120">
        <v>607025</v>
      </c>
      <c r="D3" s="120"/>
      <c r="E3" s="14"/>
      <c r="F3" s="14"/>
      <c r="G3" s="14"/>
      <c r="H3" s="14"/>
      <c r="I3" s="14"/>
      <c r="J3" s="14"/>
      <c r="K3" s="14"/>
    </row>
    <row r="4" spans="1:11" ht="22.7" customHeight="1">
      <c r="A4" s="14"/>
      <c r="B4" s="14" t="s">
        <v>1</v>
      </c>
      <c r="C4" s="121" t="s">
        <v>269</v>
      </c>
      <c r="D4" s="121"/>
      <c r="E4" s="121"/>
      <c r="F4" s="14"/>
      <c r="G4" s="14"/>
      <c r="H4" s="14"/>
      <c r="I4" s="14"/>
      <c r="J4" s="14"/>
      <c r="K4" s="14"/>
    </row>
    <row r="5" spans="1:11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78.599999999999994" customHeight="1">
      <c r="A6" s="13"/>
      <c r="B6" s="122" t="s">
        <v>2</v>
      </c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7" customHeight="1">
      <c r="A10" s="14"/>
      <c r="B10" s="14" t="s">
        <v>3</v>
      </c>
      <c r="C10" s="14"/>
      <c r="F10" s="87" t="s">
        <v>4</v>
      </c>
      <c r="G10" s="90">
        <v>44963</v>
      </c>
      <c r="H10" s="14"/>
      <c r="I10" s="14"/>
      <c r="J10" s="14"/>
      <c r="K10" s="14"/>
    </row>
    <row r="11" spans="1:11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2.7" customHeight="1">
      <c r="A12" s="14"/>
      <c r="B12" s="87" t="s">
        <v>5</v>
      </c>
      <c r="C12" s="89" t="s">
        <v>270</v>
      </c>
      <c r="D12" s="14"/>
      <c r="E12" s="87" t="s">
        <v>6</v>
      </c>
      <c r="F12" s="13" t="s">
        <v>271</v>
      </c>
      <c r="G12" s="14"/>
      <c r="H12" s="87" t="s">
        <v>7</v>
      </c>
      <c r="I12" s="13" t="s">
        <v>272</v>
      </c>
      <c r="J12" s="14"/>
      <c r="K12" s="14"/>
    </row>
    <row r="13" spans="1:11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  <c r="K13" s="13"/>
    </row>
    <row r="14" spans="1:1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honeticPr fontId="3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5" sqref="E15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123" t="s">
        <v>9</v>
      </c>
      <c r="C2" s="123"/>
    </row>
    <row r="3" spans="1:3" ht="29.45" customHeight="1">
      <c r="A3" s="84"/>
      <c r="B3" s="85" t="s">
        <v>10</v>
      </c>
      <c r="C3" s="85" t="s">
        <v>11</v>
      </c>
    </row>
    <row r="4" spans="1:3" ht="28.5" customHeight="1">
      <c r="A4" s="77"/>
      <c r="B4" s="86" t="s">
        <v>12</v>
      </c>
      <c r="C4" s="41" t="s">
        <v>13</v>
      </c>
    </row>
    <row r="5" spans="1:3" ht="28.5" customHeight="1">
      <c r="A5" s="77"/>
      <c r="B5" s="86" t="s">
        <v>247</v>
      </c>
      <c r="C5" s="41" t="s">
        <v>14</v>
      </c>
    </row>
    <row r="6" spans="1:3" ht="28.5" customHeight="1">
      <c r="A6" s="77"/>
      <c r="B6" s="86" t="s">
        <v>249</v>
      </c>
      <c r="C6" s="41" t="s">
        <v>15</v>
      </c>
    </row>
    <row r="7" spans="1:3" ht="28.5" customHeight="1">
      <c r="A7" s="77"/>
      <c r="B7" s="86" t="s">
        <v>251</v>
      </c>
      <c r="C7" s="41"/>
    </row>
    <row r="8" spans="1:3" ht="28.5" customHeight="1">
      <c r="A8" s="77"/>
      <c r="B8" s="86" t="s">
        <v>16</v>
      </c>
      <c r="C8" s="41" t="s">
        <v>17</v>
      </c>
    </row>
    <row r="9" spans="1:3" ht="28.5" customHeight="1">
      <c r="A9" s="77"/>
      <c r="B9" s="86" t="s">
        <v>18</v>
      </c>
      <c r="C9" s="41" t="s">
        <v>19</v>
      </c>
    </row>
    <row r="10" spans="1:3" ht="28.5" customHeight="1">
      <c r="A10" s="77"/>
      <c r="B10" s="86" t="s">
        <v>20</v>
      </c>
      <c r="C10" s="41" t="s">
        <v>21</v>
      </c>
    </row>
    <row r="11" spans="1:3" ht="28.5" customHeight="1">
      <c r="A11" s="77"/>
      <c r="B11" s="86" t="s">
        <v>22</v>
      </c>
      <c r="C11" s="41" t="s">
        <v>23</v>
      </c>
    </row>
    <row r="12" spans="1:3" ht="28.5" customHeight="1">
      <c r="A12" s="77"/>
      <c r="B12" s="86" t="s">
        <v>24</v>
      </c>
      <c r="C12" s="41"/>
    </row>
    <row r="13" spans="1:3" ht="28.5" customHeight="1">
      <c r="A13" s="13"/>
      <c r="B13" s="86" t="s">
        <v>25</v>
      </c>
      <c r="C13" s="41"/>
    </row>
    <row r="14" spans="1:3" ht="28.5" customHeight="1">
      <c r="A14" s="13"/>
      <c r="B14" s="86" t="s">
        <v>246</v>
      </c>
      <c r="C14" s="41" t="s">
        <v>13</v>
      </c>
    </row>
    <row r="15" spans="1:3" ht="28.5" customHeight="1">
      <c r="A15" s="77"/>
      <c r="B15" s="86" t="s">
        <v>248</v>
      </c>
      <c r="C15" s="41"/>
    </row>
    <row r="16" spans="1:3" ht="28.5" customHeight="1">
      <c r="A16" s="13"/>
      <c r="B16" s="86" t="s">
        <v>250</v>
      </c>
      <c r="C16" s="41"/>
    </row>
    <row r="17" spans="1:3" ht="28.5" customHeight="1">
      <c r="A17" s="13"/>
      <c r="B17" s="86" t="s">
        <v>252</v>
      </c>
      <c r="C17" s="41" t="s">
        <v>13</v>
      </c>
    </row>
  </sheetData>
  <mergeCells count="1">
    <mergeCell ref="B2:C2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5" workbookViewId="0">
      <selection activeCell="C9" sqref="C9"/>
    </sheetView>
  </sheetViews>
  <sheetFormatPr defaultColWidth="10" defaultRowHeight="13.5"/>
  <cols>
    <col min="1" max="1" width="25.12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124" t="s">
        <v>26</v>
      </c>
      <c r="B2" s="124"/>
      <c r="C2" s="124"/>
      <c r="D2" s="124"/>
    </row>
    <row r="3" spans="1:4" ht="22.7" customHeight="1">
      <c r="A3" s="125"/>
      <c r="B3" s="125"/>
      <c r="C3" s="125"/>
      <c r="D3" s="78" t="s">
        <v>27</v>
      </c>
    </row>
    <row r="4" spans="1:4" ht="22.7" customHeight="1">
      <c r="A4" s="126" t="s">
        <v>28</v>
      </c>
      <c r="B4" s="126"/>
      <c r="C4" s="126" t="s">
        <v>29</v>
      </c>
      <c r="D4" s="126"/>
    </row>
    <row r="5" spans="1:4" ht="22.7" customHeight="1">
      <c r="A5" s="57" t="s">
        <v>30</v>
      </c>
      <c r="B5" s="57" t="s">
        <v>31</v>
      </c>
      <c r="C5" s="57" t="s">
        <v>30</v>
      </c>
      <c r="D5" s="57" t="s">
        <v>31</v>
      </c>
    </row>
    <row r="6" spans="1:4" ht="22.7" customHeight="1">
      <c r="A6" s="79" t="s">
        <v>32</v>
      </c>
      <c r="B6" s="64">
        <v>2500928.54</v>
      </c>
      <c r="C6" s="79" t="s">
        <v>33</v>
      </c>
      <c r="D6" s="64"/>
    </row>
    <row r="7" spans="1:4" ht="22.7" customHeight="1">
      <c r="A7" s="79" t="s">
        <v>34</v>
      </c>
      <c r="B7" s="64"/>
      <c r="C7" s="79" t="s">
        <v>35</v>
      </c>
      <c r="D7" s="80"/>
    </row>
    <row r="8" spans="1:4" ht="22.7" customHeight="1">
      <c r="A8" s="79" t="s">
        <v>36</v>
      </c>
      <c r="B8" s="64"/>
      <c r="C8" s="79" t="s">
        <v>37</v>
      </c>
      <c r="D8" s="80"/>
    </row>
    <row r="9" spans="1:4" ht="22.7" customHeight="1">
      <c r="A9" s="79" t="s">
        <v>38</v>
      </c>
      <c r="B9" s="64"/>
      <c r="C9" s="79" t="s">
        <v>39</v>
      </c>
      <c r="D9" s="80"/>
    </row>
    <row r="10" spans="1:4" ht="22.7" customHeight="1">
      <c r="A10" s="79" t="s">
        <v>40</v>
      </c>
      <c r="B10" s="64">
        <v>8100000</v>
      </c>
      <c r="C10" s="79" t="s">
        <v>41</v>
      </c>
      <c r="D10" s="80"/>
    </row>
    <row r="11" spans="1:4" ht="22.7" customHeight="1">
      <c r="A11" s="79" t="s">
        <v>42</v>
      </c>
      <c r="B11" s="64"/>
      <c r="C11" s="79" t="s">
        <v>43</v>
      </c>
      <c r="D11" s="80"/>
    </row>
    <row r="12" spans="1:4" ht="22.7" customHeight="1">
      <c r="A12" s="79" t="s">
        <v>44</v>
      </c>
      <c r="B12" s="64"/>
      <c r="C12" s="79" t="s">
        <v>45</v>
      </c>
      <c r="D12" s="80"/>
    </row>
    <row r="13" spans="1:4" ht="22.7" customHeight="1">
      <c r="A13" s="79" t="s">
        <v>46</v>
      </c>
      <c r="B13" s="64"/>
      <c r="C13" s="79" t="s">
        <v>47</v>
      </c>
      <c r="D13" s="80">
        <v>101113.89</v>
      </c>
    </row>
    <row r="14" spans="1:4" ht="22.7" customHeight="1">
      <c r="A14" s="79" t="s">
        <v>48</v>
      </c>
      <c r="B14" s="64"/>
      <c r="C14" s="79" t="s">
        <v>49</v>
      </c>
      <c r="D14" s="80"/>
    </row>
    <row r="15" spans="1:4" ht="22.7" customHeight="1">
      <c r="A15" s="79"/>
      <c r="B15" s="81"/>
      <c r="C15" s="79" t="s">
        <v>50</v>
      </c>
      <c r="D15" s="80">
        <v>10499814.65</v>
      </c>
    </row>
    <row r="16" spans="1:4" ht="22.7" customHeight="1">
      <c r="A16" s="79"/>
      <c r="B16" s="81"/>
      <c r="C16" s="79" t="s">
        <v>51</v>
      </c>
      <c r="D16" s="80"/>
    </row>
    <row r="17" spans="1:4" ht="22.7" customHeight="1">
      <c r="A17" s="79"/>
      <c r="B17" s="81"/>
      <c r="C17" s="79" t="s">
        <v>52</v>
      </c>
      <c r="D17" s="80"/>
    </row>
    <row r="18" spans="1:4" ht="22.7" customHeight="1">
      <c r="A18" s="79"/>
      <c r="B18" s="81"/>
      <c r="C18" s="79" t="s">
        <v>53</v>
      </c>
      <c r="D18" s="80"/>
    </row>
    <row r="19" spans="1:4" ht="22.7" customHeight="1">
      <c r="A19" s="79"/>
      <c r="B19" s="81"/>
      <c r="C19" s="79" t="s">
        <v>54</v>
      </c>
      <c r="D19" s="80"/>
    </row>
    <row r="20" spans="1:4" ht="22.7" customHeight="1">
      <c r="A20" s="82"/>
      <c r="B20" s="83"/>
      <c r="C20" s="79" t="s">
        <v>55</v>
      </c>
      <c r="D20" s="80"/>
    </row>
    <row r="21" spans="1:4" ht="22.7" customHeight="1">
      <c r="A21" s="82"/>
      <c r="B21" s="83"/>
      <c r="C21" s="79" t="s">
        <v>56</v>
      </c>
      <c r="D21" s="80"/>
    </row>
    <row r="22" spans="1:4" ht="22.7" customHeight="1">
      <c r="A22" s="82"/>
      <c r="B22" s="83"/>
      <c r="C22" s="79" t="s">
        <v>57</v>
      </c>
      <c r="D22" s="80"/>
    </row>
    <row r="23" spans="1:4" ht="22.7" customHeight="1">
      <c r="A23" s="82"/>
      <c r="B23" s="83"/>
      <c r="C23" s="79" t="s">
        <v>58</v>
      </c>
      <c r="D23" s="80"/>
    </row>
    <row r="24" spans="1:4" ht="22.7" customHeight="1">
      <c r="A24" s="82"/>
      <c r="B24" s="83"/>
      <c r="C24" s="79" t="s">
        <v>59</v>
      </c>
      <c r="D24" s="80"/>
    </row>
    <row r="25" spans="1:4" ht="22.7" customHeight="1">
      <c r="A25" s="79"/>
      <c r="B25" s="81"/>
      <c r="C25" s="79" t="s">
        <v>60</v>
      </c>
      <c r="D25" s="80"/>
    </row>
    <row r="26" spans="1:4" ht="22.7" customHeight="1">
      <c r="A26" s="79"/>
      <c r="B26" s="81"/>
      <c r="C26" s="79" t="s">
        <v>61</v>
      </c>
      <c r="D26" s="80"/>
    </row>
    <row r="27" spans="1:4" ht="22.7" customHeight="1">
      <c r="A27" s="79"/>
      <c r="B27" s="81"/>
      <c r="C27" s="79" t="s">
        <v>62</v>
      </c>
      <c r="D27" s="80"/>
    </row>
    <row r="28" spans="1:4" ht="22.7" customHeight="1">
      <c r="A28" s="82"/>
      <c r="B28" s="83"/>
      <c r="C28" s="79" t="s">
        <v>63</v>
      </c>
      <c r="D28" s="80"/>
    </row>
    <row r="29" spans="1:4" ht="22.7" customHeight="1">
      <c r="A29" s="82"/>
      <c r="B29" s="83"/>
      <c r="C29" s="79" t="s">
        <v>64</v>
      </c>
      <c r="D29" s="80"/>
    </row>
    <row r="30" spans="1:4" ht="22.7" customHeight="1">
      <c r="A30" s="82"/>
      <c r="B30" s="83"/>
      <c r="C30" s="79" t="s">
        <v>65</v>
      </c>
      <c r="D30" s="80"/>
    </row>
    <row r="31" spans="1:4" ht="22.7" customHeight="1">
      <c r="A31" s="82"/>
      <c r="B31" s="83"/>
      <c r="C31" s="79" t="s">
        <v>66</v>
      </c>
      <c r="D31" s="80"/>
    </row>
    <row r="32" spans="1:4" ht="22.7" customHeight="1">
      <c r="A32" s="82"/>
      <c r="B32" s="83"/>
      <c r="C32" s="79" t="s">
        <v>67</v>
      </c>
      <c r="D32" s="80"/>
    </row>
    <row r="33" spans="1:4" ht="22.7" customHeight="1">
      <c r="A33" s="79"/>
      <c r="B33" s="79"/>
      <c r="C33" s="79" t="s">
        <v>68</v>
      </c>
      <c r="D33" s="80"/>
    </row>
    <row r="34" spans="1:4" ht="22.7" customHeight="1">
      <c r="A34" s="79"/>
      <c r="B34" s="79"/>
      <c r="C34" s="79" t="s">
        <v>69</v>
      </c>
      <c r="D34" s="80"/>
    </row>
    <row r="35" spans="1:4" ht="22.7" customHeight="1">
      <c r="A35" s="79"/>
      <c r="B35" s="79"/>
      <c r="C35" s="79" t="s">
        <v>70</v>
      </c>
      <c r="D35" s="80"/>
    </row>
    <row r="36" spans="1:4" ht="22.7" customHeight="1">
      <c r="A36" s="79"/>
      <c r="B36" s="79"/>
      <c r="C36" s="79"/>
      <c r="D36" s="79"/>
    </row>
    <row r="37" spans="1:4" ht="22.7" customHeight="1">
      <c r="A37" s="79"/>
      <c r="B37" s="79"/>
      <c r="C37" s="79"/>
      <c r="D37" s="79"/>
    </row>
    <row r="38" spans="1:4" ht="22.7" customHeight="1">
      <c r="A38" s="79"/>
      <c r="B38" s="79"/>
      <c r="C38" s="79"/>
      <c r="D38" s="79"/>
    </row>
    <row r="39" spans="1:4" ht="22.7" customHeight="1">
      <c r="A39" s="82" t="s">
        <v>71</v>
      </c>
      <c r="B39" s="83">
        <f>SUM(B6:B14)</f>
        <v>10600928.539999999</v>
      </c>
      <c r="C39" s="82" t="s">
        <v>72</v>
      </c>
      <c r="D39" s="83">
        <f>SUM(D6:D38)</f>
        <v>10600928.540000001</v>
      </c>
    </row>
    <row r="40" spans="1:4" ht="22.7" customHeight="1">
      <c r="A40" s="82" t="s">
        <v>73</v>
      </c>
      <c r="B40" s="83"/>
      <c r="C40" s="82" t="s">
        <v>74</v>
      </c>
      <c r="D40" s="83"/>
    </row>
    <row r="41" spans="1:4" ht="22.7" customHeight="1">
      <c r="A41" s="79"/>
      <c r="B41" s="81"/>
      <c r="C41" s="79"/>
      <c r="D41" s="81"/>
    </row>
    <row r="42" spans="1:4" ht="22.7" customHeight="1">
      <c r="A42" s="82" t="s">
        <v>75</v>
      </c>
      <c r="B42" s="83">
        <f>B39+B40</f>
        <v>10600928.539999999</v>
      </c>
      <c r="C42" s="82" t="s">
        <v>76</v>
      </c>
      <c r="D42" s="83">
        <f>D39+D40</f>
        <v>10600928.540000001</v>
      </c>
    </row>
  </sheetData>
  <mergeCells count="4">
    <mergeCell ref="A2:D2"/>
    <mergeCell ref="A3:C3"/>
    <mergeCell ref="A4:B4"/>
    <mergeCell ref="C4:D4"/>
  </mergeCells>
  <phoneticPr fontId="34" type="noConversion"/>
  <pageMargins left="0.75" right="0.75" top="0.270000010728836" bottom="0.270000010728836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topLeftCell="A13" workbookViewId="0">
      <selection activeCell="B35" sqref="B35"/>
    </sheetView>
  </sheetViews>
  <sheetFormatPr defaultColWidth="7.875" defaultRowHeight="12.75" customHeight="1"/>
  <cols>
    <col min="1" max="1" width="39.5" style="20" customWidth="1"/>
    <col min="2" max="2" width="35.625" style="20" customWidth="1"/>
    <col min="3" max="3" width="27.375" style="20" customWidth="1"/>
    <col min="4" max="16384" width="7.875" style="19"/>
  </cols>
  <sheetData>
    <row r="1" spans="1:2" ht="24.75" customHeight="1">
      <c r="A1" s="27"/>
    </row>
    <row r="2" spans="1:2" ht="24.75" customHeight="1">
      <c r="A2" s="127" t="s">
        <v>77</v>
      </c>
      <c r="B2" s="127"/>
    </row>
    <row r="3" spans="1:2" ht="24.75" customHeight="1">
      <c r="A3" s="70"/>
      <c r="B3" s="22" t="s">
        <v>27</v>
      </c>
    </row>
    <row r="4" spans="1:2" ht="24" customHeight="1">
      <c r="A4" s="31" t="s">
        <v>30</v>
      </c>
      <c r="B4" s="31" t="s">
        <v>31</v>
      </c>
    </row>
    <row r="5" spans="1:2" ht="24.95" customHeight="1">
      <c r="A5" s="71" t="s">
        <v>78</v>
      </c>
      <c r="B5" s="72">
        <f>B6+B7</f>
        <v>2500928.54</v>
      </c>
    </row>
    <row r="6" spans="1:2" ht="24.95" customHeight="1">
      <c r="A6" s="71" t="s">
        <v>79</v>
      </c>
      <c r="B6" s="73">
        <v>2500928.54</v>
      </c>
    </row>
    <row r="7" spans="1:2" ht="24.95" customHeight="1">
      <c r="A7" s="71" t="s">
        <v>80</v>
      </c>
      <c r="B7" s="73"/>
    </row>
    <row r="8" spans="1:2" ht="24.95" customHeight="1">
      <c r="A8" s="71" t="s">
        <v>81</v>
      </c>
      <c r="B8" s="73">
        <f>B9+B10</f>
        <v>0</v>
      </c>
    </row>
    <row r="9" spans="1:2" ht="24.95" customHeight="1">
      <c r="A9" s="71" t="s">
        <v>82</v>
      </c>
      <c r="B9" s="73"/>
    </row>
    <row r="10" spans="1:2" ht="24.95" customHeight="1">
      <c r="A10" s="71" t="s">
        <v>83</v>
      </c>
      <c r="B10" s="73"/>
    </row>
    <row r="11" spans="1:2" ht="24.95" customHeight="1">
      <c r="A11" s="71" t="s">
        <v>84</v>
      </c>
      <c r="B11" s="73">
        <f>SUM(B12:B14)</f>
        <v>8100000</v>
      </c>
    </row>
    <row r="12" spans="1:2" ht="24.95" customHeight="1">
      <c r="A12" s="71" t="s">
        <v>85</v>
      </c>
      <c r="B12" s="73"/>
    </row>
    <row r="13" spans="1:2" ht="24.95" customHeight="1">
      <c r="A13" s="71" t="s">
        <v>86</v>
      </c>
      <c r="B13" s="73">
        <v>8100000</v>
      </c>
    </row>
    <row r="14" spans="1:2" ht="24.95" customHeight="1">
      <c r="A14" s="71" t="s">
        <v>87</v>
      </c>
      <c r="B14" s="73"/>
    </row>
    <row r="15" spans="1:2" ht="24.95" customHeight="1">
      <c r="A15" s="71" t="s">
        <v>88</v>
      </c>
      <c r="B15" s="73"/>
    </row>
    <row r="16" spans="1:2" ht="24.95" customHeight="1">
      <c r="A16" s="71" t="s">
        <v>89</v>
      </c>
      <c r="B16" s="73"/>
    </row>
    <row r="17" spans="1:2" ht="24.95" customHeight="1">
      <c r="A17" s="71" t="s">
        <v>90</v>
      </c>
      <c r="B17" s="73"/>
    </row>
    <row r="18" spans="1:2" ht="24.95" customHeight="1">
      <c r="A18" s="71" t="s">
        <v>91</v>
      </c>
      <c r="B18" s="73"/>
    </row>
    <row r="19" spans="1:2" ht="24.95" customHeight="1">
      <c r="A19" s="71" t="s">
        <v>92</v>
      </c>
      <c r="B19" s="72">
        <f>B20+B23+B26+B27</f>
        <v>0</v>
      </c>
    </row>
    <row r="20" spans="1:2" ht="24.95" customHeight="1">
      <c r="A20" s="71" t="s">
        <v>93</v>
      </c>
      <c r="B20" s="72">
        <f>B21+B22</f>
        <v>0</v>
      </c>
    </row>
    <row r="21" spans="1:2" ht="24.95" customHeight="1">
      <c r="A21" s="71" t="s">
        <v>94</v>
      </c>
      <c r="B21" s="72"/>
    </row>
    <row r="22" spans="1:2" ht="24.95" customHeight="1">
      <c r="A22" s="71" t="s">
        <v>95</v>
      </c>
      <c r="B22" s="72"/>
    </row>
    <row r="23" spans="1:2" ht="24.95" customHeight="1">
      <c r="A23" s="71" t="s">
        <v>96</v>
      </c>
      <c r="B23" s="72">
        <f>B24+B25</f>
        <v>0</v>
      </c>
    </row>
    <row r="24" spans="1:2" ht="24.95" customHeight="1">
      <c r="A24" s="71" t="s">
        <v>97</v>
      </c>
      <c r="B24" s="72"/>
    </row>
    <row r="25" spans="1:2" ht="24.95" customHeight="1">
      <c r="A25" s="71" t="s">
        <v>98</v>
      </c>
      <c r="B25" s="72"/>
    </row>
    <row r="26" spans="1:2" ht="24.95" customHeight="1">
      <c r="A26" s="71" t="s">
        <v>99</v>
      </c>
      <c r="B26" s="72"/>
    </row>
    <row r="27" spans="1:2" ht="24.95" customHeight="1">
      <c r="A27" s="71" t="s">
        <v>100</v>
      </c>
      <c r="B27" s="72"/>
    </row>
    <row r="28" spans="1:2" ht="24.95" customHeight="1">
      <c r="A28" s="74"/>
      <c r="B28" s="72"/>
    </row>
    <row r="29" spans="1:2" ht="24.95" customHeight="1">
      <c r="A29" s="75" t="s">
        <v>101</v>
      </c>
      <c r="B29" s="76">
        <f>B5+B8+B11+B15+B16+B17+B18+B19</f>
        <v>10600928.539999999</v>
      </c>
    </row>
  </sheetData>
  <sheetProtection formatCells="0" formatColumns="0" formatRows="0"/>
  <mergeCells count="1">
    <mergeCell ref="A2:B2"/>
  </mergeCells>
  <phoneticPr fontId="34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9" sqref="D19"/>
    </sheetView>
  </sheetViews>
  <sheetFormatPr defaultColWidth="10" defaultRowHeight="13.5"/>
  <cols>
    <col min="1" max="1" width="12" customWidth="1"/>
    <col min="2" max="2" width="23.125" customWidth="1"/>
    <col min="3" max="3" width="15.5" customWidth="1"/>
    <col min="4" max="4" width="20" customWidth="1"/>
    <col min="5" max="5" width="12.625" customWidth="1"/>
  </cols>
  <sheetData>
    <row r="1" spans="1:6" ht="14.25" customHeight="1">
      <c r="A1" s="13"/>
      <c r="B1" s="13"/>
      <c r="C1" s="13"/>
      <c r="D1" s="13"/>
      <c r="E1" s="13"/>
      <c r="F1" s="13"/>
    </row>
    <row r="2" spans="1:6" ht="39.950000000000003" customHeight="1">
      <c r="A2" s="124" t="s">
        <v>102</v>
      </c>
      <c r="B2" s="124"/>
      <c r="C2" s="124"/>
      <c r="D2" s="124"/>
      <c r="E2" s="124"/>
      <c r="F2" s="124"/>
    </row>
    <row r="3" spans="1:6" ht="22.7" customHeight="1">
      <c r="A3" s="91"/>
      <c r="B3" s="91"/>
      <c r="C3" s="91"/>
      <c r="D3" s="91"/>
      <c r="E3" s="91"/>
      <c r="F3" s="91" t="s">
        <v>27</v>
      </c>
    </row>
    <row r="4" spans="1:6" ht="22.7" customHeight="1">
      <c r="A4" s="68" t="s">
        <v>291</v>
      </c>
      <c r="B4" s="68" t="s">
        <v>292</v>
      </c>
      <c r="C4" s="68" t="s">
        <v>104</v>
      </c>
      <c r="D4" s="68" t="s">
        <v>105</v>
      </c>
      <c r="E4" s="68" t="s">
        <v>106</v>
      </c>
      <c r="F4" s="68" t="s">
        <v>107</v>
      </c>
    </row>
    <row r="5" spans="1:6" ht="21" customHeight="1">
      <c r="A5" s="69" t="s">
        <v>108</v>
      </c>
      <c r="B5" s="69"/>
      <c r="C5" s="98">
        <f>SUM(C6,C11)</f>
        <v>10600928.539999999</v>
      </c>
      <c r="D5" s="98">
        <f>SUM(D6,D11)</f>
        <v>10600928.539999999</v>
      </c>
      <c r="E5" s="55"/>
      <c r="F5" s="55"/>
    </row>
    <row r="6" spans="1:6" s="100" customFormat="1" ht="21" customHeight="1">
      <c r="A6" s="35" t="s">
        <v>293</v>
      </c>
      <c r="B6" s="35" t="s">
        <v>276</v>
      </c>
      <c r="C6" s="98">
        <f>SUM(C7,C9)</f>
        <v>101113.89</v>
      </c>
      <c r="D6" s="98">
        <f>SUM(D7,D9)</f>
        <v>101113.89</v>
      </c>
      <c r="E6" s="55"/>
      <c r="F6" s="55"/>
    </row>
    <row r="7" spans="1:6" s="104" customFormat="1" ht="21" customHeight="1">
      <c r="A7" s="38" t="s">
        <v>277</v>
      </c>
      <c r="B7" s="38" t="s">
        <v>294</v>
      </c>
      <c r="C7" s="99">
        <f>SUM(C8)</f>
        <v>83704.69</v>
      </c>
      <c r="D7" s="99">
        <f>SUM(D8)</f>
        <v>83704.69</v>
      </c>
      <c r="E7" s="56"/>
      <c r="F7" s="56"/>
    </row>
    <row r="8" spans="1:6" ht="21" customHeight="1">
      <c r="A8" s="38" t="s">
        <v>295</v>
      </c>
      <c r="B8" s="38" t="s">
        <v>296</v>
      </c>
      <c r="C8" s="99">
        <f>SUM(D8:F8)</f>
        <v>83704.69</v>
      </c>
      <c r="D8" s="99">
        <v>83704.69</v>
      </c>
      <c r="E8" s="56"/>
      <c r="F8" s="56"/>
    </row>
    <row r="9" spans="1:6" s="104" customFormat="1" ht="21" customHeight="1">
      <c r="A9" s="38" t="s">
        <v>297</v>
      </c>
      <c r="B9" s="38" t="s">
        <v>298</v>
      </c>
      <c r="C9" s="102">
        <f>SUM(C10)</f>
        <v>17409.2</v>
      </c>
      <c r="D9" s="102">
        <f>SUM(D10)</f>
        <v>17409.2</v>
      </c>
      <c r="E9" s="103"/>
      <c r="F9" s="103"/>
    </row>
    <row r="10" spans="1:6" ht="21" customHeight="1">
      <c r="A10" s="38" t="s">
        <v>283</v>
      </c>
      <c r="B10" s="38" t="s">
        <v>298</v>
      </c>
      <c r="C10" s="93">
        <f>SUM(D10:F10)</f>
        <v>17409.2</v>
      </c>
      <c r="D10" s="93">
        <v>17409.2</v>
      </c>
      <c r="E10" s="36"/>
      <c r="F10" s="36"/>
    </row>
    <row r="11" spans="1:6" s="100" customFormat="1" ht="21" customHeight="1">
      <c r="A11" s="35" t="s">
        <v>285</v>
      </c>
      <c r="B11" s="35" t="s">
        <v>286</v>
      </c>
      <c r="C11" s="101">
        <f>SUM(C12,C14)</f>
        <v>10499814.649999999</v>
      </c>
      <c r="D11" s="101">
        <f>SUM(D12,D14)</f>
        <v>10499814.649999999</v>
      </c>
      <c r="E11" s="95"/>
      <c r="F11" s="95"/>
    </row>
    <row r="12" spans="1:6" ht="21" customHeight="1">
      <c r="A12" s="38" t="s">
        <v>299</v>
      </c>
      <c r="B12" s="38" t="s">
        <v>300</v>
      </c>
      <c r="C12" s="93">
        <f>SUM(C13)</f>
        <v>10348342.109999999</v>
      </c>
      <c r="D12" s="93">
        <f>SUM(D13)</f>
        <v>10348342.109999999</v>
      </c>
      <c r="E12" s="36"/>
      <c r="F12" s="36"/>
    </row>
    <row r="13" spans="1:6" ht="21" customHeight="1">
      <c r="A13" s="38" t="s">
        <v>301</v>
      </c>
      <c r="B13" s="38" t="s">
        <v>302</v>
      </c>
      <c r="C13" s="93">
        <f>SUM(D13:F13)</f>
        <v>10348342.109999999</v>
      </c>
      <c r="D13" s="93">
        <v>10348342.109999999</v>
      </c>
      <c r="E13" s="36"/>
      <c r="F13" s="36"/>
    </row>
    <row r="14" spans="1:6" s="104" customFormat="1" ht="21" customHeight="1">
      <c r="A14" s="38" t="s">
        <v>303</v>
      </c>
      <c r="B14" s="38" t="s">
        <v>304</v>
      </c>
      <c r="C14" s="102">
        <f>SUM(C15)</f>
        <v>151472.54</v>
      </c>
      <c r="D14" s="102">
        <f>SUM(D15)</f>
        <v>151472.54</v>
      </c>
      <c r="E14" s="103"/>
      <c r="F14" s="103"/>
    </row>
    <row r="15" spans="1:6" ht="21" customHeight="1">
      <c r="A15" s="38" t="s">
        <v>305</v>
      </c>
      <c r="B15" s="38" t="s">
        <v>306</v>
      </c>
      <c r="C15" s="93">
        <f>SUM(D15:F15)</f>
        <v>151472.54</v>
      </c>
      <c r="D15" s="93">
        <v>151472.54</v>
      </c>
      <c r="E15" s="36"/>
      <c r="F15" s="36"/>
    </row>
    <row r="16" spans="1:6" ht="21" customHeight="1">
      <c r="A16" s="38"/>
      <c r="B16" s="38"/>
      <c r="C16" s="38"/>
      <c r="D16" s="36"/>
      <c r="E16" s="36"/>
      <c r="F16" s="36"/>
    </row>
    <row r="17" spans="1:6" ht="21" customHeight="1">
      <c r="A17" s="38"/>
      <c r="B17" s="38"/>
      <c r="C17" s="38"/>
      <c r="D17" s="36"/>
      <c r="E17" s="36"/>
      <c r="F17" s="36"/>
    </row>
    <row r="18" spans="1:6" ht="21" customHeight="1">
      <c r="A18" s="38"/>
      <c r="B18" s="38"/>
      <c r="C18" s="38"/>
      <c r="D18" s="36"/>
      <c r="E18" s="36"/>
      <c r="F18" s="36"/>
    </row>
    <row r="19" spans="1:6" ht="21" customHeight="1">
      <c r="A19" s="38"/>
      <c r="B19" s="38"/>
      <c r="C19" s="38"/>
      <c r="D19" s="36"/>
      <c r="E19" s="36"/>
      <c r="F19" s="36"/>
    </row>
    <row r="20" spans="1:6" ht="21" customHeight="1">
      <c r="A20" s="38"/>
      <c r="B20" s="38"/>
      <c r="C20" s="38"/>
      <c r="D20" s="36"/>
      <c r="E20" s="36"/>
      <c r="F20" s="36"/>
    </row>
    <row r="21" spans="1:6" ht="21" customHeight="1">
      <c r="A21" s="38"/>
      <c r="B21" s="38"/>
      <c r="C21" s="38"/>
      <c r="D21" s="36"/>
      <c r="E21" s="36"/>
      <c r="F21" s="36"/>
    </row>
    <row r="22" spans="1:6" ht="21" customHeight="1">
      <c r="A22" s="38"/>
      <c r="B22" s="38"/>
      <c r="C22" s="38"/>
      <c r="D22" s="36"/>
      <c r="E22" s="36"/>
      <c r="F22" s="36"/>
    </row>
    <row r="23" spans="1:6" ht="21" customHeight="1">
      <c r="A23" s="38"/>
      <c r="B23" s="38"/>
      <c r="C23" s="38"/>
      <c r="D23" s="36"/>
      <c r="E23" s="36"/>
      <c r="F23" s="36"/>
    </row>
    <row r="24" spans="1:6" ht="21" customHeight="1">
      <c r="A24" s="38"/>
      <c r="B24" s="38"/>
      <c r="C24" s="38"/>
      <c r="D24" s="36"/>
      <c r="E24" s="36"/>
      <c r="F24" s="36"/>
    </row>
    <row r="25" spans="1:6" ht="21" customHeight="1">
      <c r="A25" s="38"/>
      <c r="B25" s="38"/>
      <c r="C25" s="38"/>
      <c r="D25" s="36"/>
      <c r="E25" s="36"/>
      <c r="F25" s="36"/>
    </row>
    <row r="26" spans="1:6" ht="21" customHeight="1">
      <c r="A26" s="38"/>
      <c r="B26" s="38"/>
      <c r="C26" s="38"/>
      <c r="D26" s="36"/>
      <c r="E26" s="36"/>
      <c r="F26" s="36"/>
    </row>
    <row r="27" spans="1:6" ht="21" customHeight="1">
      <c r="A27" s="38"/>
      <c r="B27" s="38"/>
      <c r="C27" s="38"/>
      <c r="D27" s="36"/>
      <c r="E27" s="36"/>
      <c r="F27" s="36"/>
    </row>
    <row r="28" spans="1:6" ht="21" customHeight="1">
      <c r="A28" s="38"/>
      <c r="B28" s="38"/>
      <c r="C28" s="38"/>
      <c r="D28" s="36"/>
      <c r="E28" s="36"/>
      <c r="F28" s="36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workbookViewId="0">
      <selection activeCell="C19" sqref="C19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124" t="s">
        <v>109</v>
      </c>
      <c r="B2" s="124"/>
      <c r="C2" s="124"/>
      <c r="D2" s="124"/>
      <c r="E2" s="13"/>
      <c r="F2" s="13"/>
      <c r="G2" s="13"/>
    </row>
    <row r="3" spans="1:7" ht="22.7" customHeight="1">
      <c r="A3" s="14"/>
      <c r="B3" s="14"/>
      <c r="C3" s="128" t="s">
        <v>27</v>
      </c>
      <c r="D3" s="128"/>
      <c r="E3" s="14"/>
      <c r="F3" s="14"/>
      <c r="G3" s="14"/>
    </row>
    <row r="4" spans="1:7" ht="22.7" customHeight="1">
      <c r="A4" s="126" t="s">
        <v>28</v>
      </c>
      <c r="B4" s="126"/>
      <c r="C4" s="126" t="s">
        <v>29</v>
      </c>
      <c r="D4" s="126"/>
      <c r="E4" s="14"/>
      <c r="F4" s="14"/>
      <c r="G4" s="14"/>
    </row>
    <row r="5" spans="1:7" ht="22.7" customHeight="1">
      <c r="A5" s="57" t="s">
        <v>30</v>
      </c>
      <c r="B5" s="57" t="s">
        <v>31</v>
      </c>
      <c r="C5" s="57" t="s">
        <v>30</v>
      </c>
      <c r="D5" s="57" t="s">
        <v>108</v>
      </c>
      <c r="E5" s="14"/>
      <c r="F5" s="14"/>
      <c r="G5" s="14"/>
    </row>
    <row r="6" spans="1:7" ht="22.7" customHeight="1">
      <c r="A6" s="17" t="s">
        <v>110</v>
      </c>
      <c r="B6" s="63">
        <f>SUM(B7:B9)</f>
        <v>2500928.54</v>
      </c>
      <c r="C6" s="17" t="s">
        <v>111</v>
      </c>
      <c r="D6" s="63">
        <f>SUM(D7:D36)</f>
        <v>2500928.54</v>
      </c>
      <c r="E6" s="14"/>
      <c r="F6" s="14"/>
      <c r="G6" s="14"/>
    </row>
    <row r="7" spans="1:7" ht="22.7" customHeight="1">
      <c r="A7" s="17" t="s">
        <v>112</v>
      </c>
      <c r="B7" s="64">
        <v>2500928.54</v>
      </c>
      <c r="C7" s="17" t="s">
        <v>113</v>
      </c>
      <c r="D7" s="64"/>
      <c r="E7" s="14"/>
      <c r="F7" s="14"/>
      <c r="G7" s="14"/>
    </row>
    <row r="8" spans="1:7" ht="22.7" customHeight="1">
      <c r="A8" s="17" t="s">
        <v>114</v>
      </c>
      <c r="B8" s="64"/>
      <c r="C8" s="17" t="s">
        <v>115</v>
      </c>
      <c r="D8" s="64"/>
      <c r="E8" s="14"/>
      <c r="F8" s="14"/>
      <c r="G8" s="14"/>
    </row>
    <row r="9" spans="1:7" ht="22.7" customHeight="1">
      <c r="A9" s="17" t="s">
        <v>116</v>
      </c>
      <c r="B9" s="64"/>
      <c r="C9" s="17" t="s">
        <v>117</v>
      </c>
      <c r="D9" s="64"/>
      <c r="E9" s="14"/>
      <c r="F9" s="14"/>
      <c r="G9" s="14"/>
    </row>
    <row r="10" spans="1:7" ht="22.7" customHeight="1">
      <c r="A10" s="17"/>
      <c r="B10" s="65"/>
      <c r="C10" s="17" t="s">
        <v>118</v>
      </c>
      <c r="D10" s="64"/>
      <c r="E10" s="14"/>
      <c r="F10" s="14"/>
      <c r="G10" s="14"/>
    </row>
    <row r="11" spans="1:7" ht="22.7" customHeight="1">
      <c r="A11" s="17"/>
      <c r="B11" s="65"/>
      <c r="C11" s="17" t="s">
        <v>119</v>
      </c>
      <c r="D11" s="64"/>
      <c r="E11" s="14"/>
      <c r="F11" s="14"/>
      <c r="G11" s="14"/>
    </row>
    <row r="12" spans="1:7" ht="22.7" customHeight="1">
      <c r="A12" s="17"/>
      <c r="B12" s="65"/>
      <c r="C12" s="17" t="s">
        <v>120</v>
      </c>
      <c r="D12" s="64"/>
      <c r="E12" s="14"/>
      <c r="F12" s="14"/>
      <c r="G12" s="14"/>
    </row>
    <row r="13" spans="1:7" ht="22.7" customHeight="1">
      <c r="A13" s="41"/>
      <c r="B13" s="60"/>
      <c r="C13" s="17" t="s">
        <v>121</v>
      </c>
      <c r="D13" s="64"/>
      <c r="E13" s="14"/>
      <c r="F13" s="14"/>
      <c r="G13" s="14"/>
    </row>
    <row r="14" spans="1:7" ht="22.7" customHeight="1">
      <c r="A14" s="17"/>
      <c r="B14" s="65"/>
      <c r="C14" s="17" t="s">
        <v>122</v>
      </c>
      <c r="D14" s="64">
        <v>101113.89</v>
      </c>
      <c r="E14" s="14"/>
      <c r="F14" s="14"/>
      <c r="G14" s="43"/>
    </row>
    <row r="15" spans="1:7" ht="22.7" customHeight="1">
      <c r="A15" s="17"/>
      <c r="B15" s="65"/>
      <c r="C15" s="17" t="s">
        <v>123</v>
      </c>
      <c r="D15" s="64"/>
      <c r="E15" s="14"/>
      <c r="F15" s="14"/>
      <c r="G15" s="14"/>
    </row>
    <row r="16" spans="1:7" ht="22.7" customHeight="1">
      <c r="A16" s="17"/>
      <c r="B16" s="65"/>
      <c r="C16" s="17" t="s">
        <v>124</v>
      </c>
      <c r="D16" s="64">
        <v>2399814.65</v>
      </c>
      <c r="E16" s="14"/>
      <c r="F16" s="14"/>
      <c r="G16" s="14"/>
    </row>
    <row r="17" spans="1:7" ht="22.7" customHeight="1">
      <c r="A17" s="17"/>
      <c r="B17" s="65"/>
      <c r="C17" s="17" t="s">
        <v>125</v>
      </c>
      <c r="D17" s="64"/>
      <c r="E17" s="14"/>
      <c r="F17" s="14"/>
      <c r="G17" s="14"/>
    </row>
    <row r="18" spans="1:7" ht="22.7" customHeight="1">
      <c r="A18" s="17"/>
      <c r="B18" s="65"/>
      <c r="C18" s="17" t="s">
        <v>126</v>
      </c>
      <c r="D18" s="64"/>
      <c r="E18" s="14"/>
      <c r="F18" s="14"/>
      <c r="G18" s="14"/>
    </row>
    <row r="19" spans="1:7" ht="22.7" customHeight="1">
      <c r="A19" s="17"/>
      <c r="B19" s="17"/>
      <c r="C19" s="17" t="s">
        <v>127</v>
      </c>
      <c r="D19" s="64"/>
      <c r="E19" s="14"/>
      <c r="F19" s="14"/>
      <c r="G19" s="14"/>
    </row>
    <row r="20" spans="1:7" ht="22.7" customHeight="1">
      <c r="A20" s="17"/>
      <c r="B20" s="17"/>
      <c r="C20" s="17" t="s">
        <v>128</v>
      </c>
      <c r="D20" s="64"/>
      <c r="E20" s="14"/>
      <c r="F20" s="14"/>
      <c r="G20" s="14"/>
    </row>
    <row r="21" spans="1:7" ht="22.7" customHeight="1">
      <c r="A21" s="17"/>
      <c r="B21" s="17"/>
      <c r="C21" s="17" t="s">
        <v>129</v>
      </c>
      <c r="D21" s="64"/>
      <c r="E21" s="14"/>
      <c r="F21" s="14"/>
      <c r="G21" s="14"/>
    </row>
    <row r="22" spans="1:7" ht="22.7" customHeight="1">
      <c r="A22" s="17"/>
      <c r="B22" s="17"/>
      <c r="C22" s="17" t="s">
        <v>130</v>
      </c>
      <c r="D22" s="64"/>
      <c r="E22" s="14"/>
      <c r="F22" s="14"/>
      <c r="G22" s="14"/>
    </row>
    <row r="23" spans="1:7" ht="22.7" customHeight="1">
      <c r="A23" s="17"/>
      <c r="B23" s="17"/>
      <c r="C23" s="17" t="s">
        <v>131</v>
      </c>
      <c r="D23" s="64"/>
      <c r="E23" s="14"/>
      <c r="F23" s="14"/>
      <c r="G23" s="14"/>
    </row>
    <row r="24" spans="1:7" ht="22.7" customHeight="1">
      <c r="A24" s="17"/>
      <c r="B24" s="17"/>
      <c r="C24" s="17" t="s">
        <v>132</v>
      </c>
      <c r="D24" s="64"/>
      <c r="E24" s="14"/>
      <c r="F24" s="14"/>
      <c r="G24" s="14"/>
    </row>
    <row r="25" spans="1:7" ht="22.7" customHeight="1">
      <c r="A25" s="17"/>
      <c r="B25" s="17"/>
      <c r="C25" s="17" t="s">
        <v>133</v>
      </c>
      <c r="D25" s="64"/>
      <c r="E25" s="14"/>
      <c r="F25" s="14"/>
      <c r="G25" s="14"/>
    </row>
    <row r="26" spans="1:7" ht="22.7" customHeight="1">
      <c r="A26" s="17"/>
      <c r="B26" s="17"/>
      <c r="C26" s="17" t="s">
        <v>134</v>
      </c>
      <c r="D26" s="64"/>
      <c r="E26" s="14"/>
      <c r="F26" s="14"/>
      <c r="G26" s="14"/>
    </row>
    <row r="27" spans="1:7" ht="22.7" customHeight="1">
      <c r="A27" s="17"/>
      <c r="B27" s="17"/>
      <c r="C27" s="17" t="s">
        <v>135</v>
      </c>
      <c r="D27" s="64"/>
      <c r="E27" s="14"/>
      <c r="F27" s="14"/>
      <c r="G27" s="14"/>
    </row>
    <row r="28" spans="1:7" ht="22.7" customHeight="1">
      <c r="A28" s="17"/>
      <c r="B28" s="17"/>
      <c r="C28" s="17" t="s">
        <v>136</v>
      </c>
      <c r="D28" s="64"/>
      <c r="E28" s="14"/>
      <c r="F28" s="14"/>
      <c r="G28" s="14"/>
    </row>
    <row r="29" spans="1:7" ht="22.7" customHeight="1">
      <c r="A29" s="17"/>
      <c r="B29" s="17"/>
      <c r="C29" s="17" t="s">
        <v>137</v>
      </c>
      <c r="D29" s="64"/>
      <c r="E29" s="14"/>
      <c r="F29" s="14"/>
      <c r="G29" s="14"/>
    </row>
    <row r="30" spans="1:7" ht="22.7" customHeight="1">
      <c r="A30" s="17"/>
      <c r="B30" s="17"/>
      <c r="C30" s="17" t="s">
        <v>138</v>
      </c>
      <c r="D30" s="64"/>
      <c r="E30" s="14"/>
      <c r="F30" s="14"/>
      <c r="G30" s="14"/>
    </row>
    <row r="31" spans="1:7" ht="22.7" customHeight="1">
      <c r="A31" s="17"/>
      <c r="B31" s="17"/>
      <c r="C31" s="17" t="s">
        <v>139</v>
      </c>
      <c r="D31" s="64"/>
      <c r="E31" s="14"/>
      <c r="F31" s="14"/>
      <c r="G31" s="14"/>
    </row>
    <row r="32" spans="1:7" ht="22.7" customHeight="1">
      <c r="A32" s="17"/>
      <c r="B32" s="17"/>
      <c r="C32" s="17" t="s">
        <v>140</v>
      </c>
      <c r="D32" s="64"/>
      <c r="E32" s="14"/>
      <c r="F32" s="14"/>
      <c r="G32" s="14"/>
    </row>
    <row r="33" spans="1:7" ht="22.7" customHeight="1">
      <c r="A33" s="17"/>
      <c r="B33" s="17"/>
      <c r="C33" s="17" t="s">
        <v>141</v>
      </c>
      <c r="D33" s="64"/>
      <c r="E33" s="14"/>
      <c r="F33" s="14"/>
      <c r="G33" s="14"/>
    </row>
    <row r="34" spans="1:7" ht="22.7" customHeight="1">
      <c r="A34" s="17"/>
      <c r="B34" s="17"/>
      <c r="C34" s="17" t="s">
        <v>142</v>
      </c>
      <c r="D34" s="64"/>
      <c r="E34" s="14"/>
      <c r="F34" s="14"/>
      <c r="G34" s="14"/>
    </row>
    <row r="35" spans="1:7" ht="22.7" customHeight="1">
      <c r="A35" s="17"/>
      <c r="B35" s="17"/>
      <c r="C35" s="17" t="s">
        <v>143</v>
      </c>
      <c r="D35" s="64"/>
      <c r="E35" s="14"/>
      <c r="F35" s="14"/>
      <c r="G35" s="14"/>
    </row>
    <row r="36" spans="1:7" ht="22.7" customHeight="1">
      <c r="A36" s="17"/>
      <c r="B36" s="17"/>
      <c r="C36" s="17" t="s">
        <v>144</v>
      </c>
      <c r="D36" s="63"/>
      <c r="E36" s="14"/>
      <c r="F36" s="14"/>
      <c r="G36" s="14"/>
    </row>
    <row r="37" spans="1:7" ht="22.7" customHeight="1">
      <c r="A37" s="57" t="s">
        <v>145</v>
      </c>
      <c r="B37" s="66">
        <f>B6</f>
        <v>2500928.54</v>
      </c>
      <c r="C37" s="57" t="s">
        <v>146</v>
      </c>
      <c r="D37" s="67">
        <f>D6</f>
        <v>2500928.54</v>
      </c>
      <c r="E37" s="43"/>
      <c r="F37" s="14"/>
      <c r="G37" s="14"/>
    </row>
  </sheetData>
  <mergeCells count="4">
    <mergeCell ref="A2:D2"/>
    <mergeCell ref="C3:D3"/>
    <mergeCell ref="A4:B4"/>
    <mergeCell ref="C4:D4"/>
  </mergeCells>
  <phoneticPr fontId="34" type="noConversion"/>
  <pageMargins left="0.75" right="0.75" top="0.270000010728836" bottom="0.270000010728836" header="0" footer="0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8" sqref="D8"/>
    </sheetView>
  </sheetViews>
  <sheetFormatPr defaultColWidth="10" defaultRowHeight="13.5"/>
  <cols>
    <col min="1" max="1" width="16.625" customWidth="1"/>
    <col min="2" max="2" width="14.125" customWidth="1"/>
    <col min="3" max="4" width="15.25" customWidth="1"/>
    <col min="5" max="5" width="12.375" customWidth="1"/>
    <col min="6" max="11" width="11.2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24" t="s">
        <v>147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128" t="s">
        <v>27</v>
      </c>
      <c r="K3" s="128"/>
    </row>
    <row r="4" spans="1:11" ht="22.7" customHeight="1">
      <c r="A4" s="126" t="s">
        <v>148</v>
      </c>
      <c r="B4" s="126" t="s">
        <v>108</v>
      </c>
      <c r="C4" s="126" t="s">
        <v>149</v>
      </c>
      <c r="D4" s="126"/>
      <c r="E4" s="126"/>
      <c r="F4" s="126" t="s">
        <v>150</v>
      </c>
      <c r="G4" s="126"/>
      <c r="H4" s="126"/>
      <c r="I4" s="126" t="s">
        <v>151</v>
      </c>
      <c r="J4" s="126"/>
      <c r="K4" s="126"/>
    </row>
    <row r="5" spans="1:11" ht="22.7" customHeight="1">
      <c r="A5" s="126"/>
      <c r="B5" s="126"/>
      <c r="C5" s="16" t="s">
        <v>108</v>
      </c>
      <c r="D5" s="16" t="s">
        <v>105</v>
      </c>
      <c r="E5" s="16" t="s">
        <v>106</v>
      </c>
      <c r="F5" s="16" t="s">
        <v>108</v>
      </c>
      <c r="G5" s="16" t="s">
        <v>105</v>
      </c>
      <c r="H5" s="16" t="s">
        <v>106</v>
      </c>
      <c r="I5" s="16" t="s">
        <v>108</v>
      </c>
      <c r="J5" s="16" t="s">
        <v>105</v>
      </c>
      <c r="K5" s="16" t="s">
        <v>106</v>
      </c>
    </row>
    <row r="6" spans="1:11" ht="22.7" customHeight="1">
      <c r="A6" s="41" t="s">
        <v>108</v>
      </c>
      <c r="B6" s="58">
        <f>SUM(B7)</f>
        <v>2500928.54</v>
      </c>
      <c r="C6" s="58">
        <f>SUM(C7)</f>
        <v>2500928.54</v>
      </c>
      <c r="D6" s="58">
        <f>SUM(D7)</f>
        <v>2500928.54</v>
      </c>
      <c r="E6" s="58"/>
      <c r="F6" s="58"/>
      <c r="G6" s="58"/>
      <c r="H6" s="58"/>
      <c r="I6" s="58"/>
      <c r="J6" s="58"/>
      <c r="K6" s="58"/>
    </row>
    <row r="7" spans="1:11" ht="22.7" customHeight="1">
      <c r="A7" s="59" t="s">
        <v>307</v>
      </c>
      <c r="B7" s="58">
        <f>SUM(C7,F7,I7)</f>
        <v>2500928.54</v>
      </c>
      <c r="C7" s="58">
        <f>SUM(D7,E7)</f>
        <v>2500928.54</v>
      </c>
      <c r="D7" s="60">
        <v>2500928.54</v>
      </c>
      <c r="E7" s="60"/>
      <c r="F7" s="60"/>
      <c r="G7" s="60"/>
      <c r="H7" s="60"/>
      <c r="I7" s="60"/>
      <c r="J7" s="60"/>
      <c r="K7" s="60"/>
    </row>
    <row r="8" spans="1:11" ht="22.7" customHeight="1">
      <c r="A8" s="61"/>
      <c r="B8" s="62"/>
      <c r="C8" s="62"/>
      <c r="D8" s="60"/>
      <c r="E8" s="60"/>
      <c r="F8" s="60"/>
      <c r="G8" s="60"/>
      <c r="H8" s="60"/>
      <c r="I8" s="60"/>
      <c r="J8" s="60"/>
      <c r="K8" s="60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4" type="noConversion"/>
  <pageMargins left="0.75" right="0.75" top="0.270000010728836" bottom="0.270000010728836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" workbookViewId="0">
      <selection activeCell="E12" sqref="E12"/>
    </sheetView>
  </sheetViews>
  <sheetFormatPr defaultColWidth="10" defaultRowHeight="13.5"/>
  <cols>
    <col min="1" max="1" width="10.75" customWidth="1"/>
    <col min="2" max="2" width="25.75" customWidth="1"/>
    <col min="3" max="5" width="17.375" customWidth="1"/>
  </cols>
  <sheetData>
    <row r="1" spans="1:5" ht="14.25" customHeight="1">
      <c r="A1" s="48"/>
    </row>
    <row r="2" spans="1:5" ht="36.950000000000003" customHeight="1">
      <c r="A2" s="124" t="s">
        <v>152</v>
      </c>
      <c r="B2" s="124"/>
      <c r="C2" s="124"/>
      <c r="D2" s="124"/>
      <c r="E2" s="124"/>
    </row>
    <row r="3" spans="1:5" ht="21.95" customHeight="1">
      <c r="A3" s="14"/>
      <c r="B3" s="14"/>
      <c r="C3" s="128" t="s">
        <v>27</v>
      </c>
      <c r="D3" s="128"/>
      <c r="E3" s="128"/>
    </row>
    <row r="4" spans="1:5" ht="22.7" customHeight="1">
      <c r="A4" s="129" t="s">
        <v>103</v>
      </c>
      <c r="B4" s="129"/>
      <c r="C4" s="129" t="s">
        <v>149</v>
      </c>
      <c r="D4" s="129"/>
      <c r="E4" s="129"/>
    </row>
    <row r="5" spans="1:5" ht="22.7" customHeight="1">
      <c r="A5" s="49" t="s">
        <v>153</v>
      </c>
      <c r="B5" s="49" t="s">
        <v>154</v>
      </c>
      <c r="C5" s="50" t="s">
        <v>108</v>
      </c>
      <c r="D5" s="49" t="s">
        <v>105</v>
      </c>
      <c r="E5" s="49" t="s">
        <v>106</v>
      </c>
    </row>
    <row r="6" spans="1:5" ht="22.7" customHeight="1">
      <c r="A6" s="51"/>
      <c r="B6" s="52" t="s">
        <v>108</v>
      </c>
      <c r="C6" s="53">
        <f>SUM(C7,C12)</f>
        <v>2500928.54</v>
      </c>
      <c r="D6" s="54">
        <f>SUM(D7,D12)</f>
        <v>2500928.54</v>
      </c>
      <c r="E6" s="54"/>
    </row>
    <row r="7" spans="1:5" ht="25.5" customHeight="1">
      <c r="A7" s="92" t="s">
        <v>275</v>
      </c>
      <c r="B7" s="35" t="s">
        <v>276</v>
      </c>
      <c r="C7" s="55">
        <f>SUM(C8,C10)</f>
        <v>101113.89</v>
      </c>
      <c r="D7" s="55">
        <f>SUM(D8,D10)</f>
        <v>101113.89</v>
      </c>
      <c r="E7" s="55"/>
    </row>
    <row r="8" spans="1:5" ht="25.5" customHeight="1">
      <c r="A8" s="92" t="s">
        <v>277</v>
      </c>
      <c r="B8" s="35" t="s">
        <v>278</v>
      </c>
      <c r="C8" s="55">
        <f>SUM(C9)</f>
        <v>83704.69</v>
      </c>
      <c r="D8" s="55">
        <f>SUM(D9)</f>
        <v>83704.69</v>
      </c>
      <c r="E8" s="55"/>
    </row>
    <row r="9" spans="1:5" ht="25.5" customHeight="1">
      <c r="A9" s="25" t="s">
        <v>279</v>
      </c>
      <c r="B9" s="38" t="s">
        <v>280</v>
      </c>
      <c r="C9" s="56">
        <f>SUM(D9:E9)</f>
        <v>83704.69</v>
      </c>
      <c r="D9" s="56">
        <v>83704.69</v>
      </c>
      <c r="E9" s="56"/>
    </row>
    <row r="10" spans="1:5" ht="25.5" customHeight="1">
      <c r="A10" s="92" t="s">
        <v>281</v>
      </c>
      <c r="B10" s="35" t="s">
        <v>282</v>
      </c>
      <c r="C10" s="36">
        <f>SUM(C11)</f>
        <v>17409.2</v>
      </c>
      <c r="D10" s="36">
        <f>SUM(D11)</f>
        <v>17409.2</v>
      </c>
      <c r="E10" s="36"/>
    </row>
    <row r="11" spans="1:5" ht="25.5" customHeight="1">
      <c r="A11" s="25" t="s">
        <v>283</v>
      </c>
      <c r="B11" s="38" t="s">
        <v>284</v>
      </c>
      <c r="C11" s="36">
        <f>SUM(D11:E11)</f>
        <v>17409.2</v>
      </c>
      <c r="D11" s="36">
        <v>17409.2</v>
      </c>
      <c r="E11" s="36"/>
    </row>
    <row r="12" spans="1:5" ht="25.5" customHeight="1">
      <c r="A12" s="92" t="s">
        <v>285</v>
      </c>
      <c r="B12" s="35" t="s">
        <v>286</v>
      </c>
      <c r="C12" s="36">
        <f>SUM(C13,C15)</f>
        <v>2399814.65</v>
      </c>
      <c r="D12" s="36">
        <f>SUM(D13,D15)</f>
        <v>2399814.65</v>
      </c>
      <c r="E12" s="36"/>
    </row>
    <row r="13" spans="1:5" ht="25.5" customHeight="1">
      <c r="A13" s="94">
        <v>21003</v>
      </c>
      <c r="B13" s="95" t="s">
        <v>287</v>
      </c>
      <c r="C13" s="36">
        <f>SUM(C14)</f>
        <v>2248342.11</v>
      </c>
      <c r="D13" s="36">
        <f>SUM(D14)</f>
        <v>2248342.11</v>
      </c>
      <c r="E13" s="36"/>
    </row>
    <row r="14" spans="1:5" ht="25.5" customHeight="1">
      <c r="A14" s="96">
        <v>2100302</v>
      </c>
      <c r="B14" s="36" t="s">
        <v>288</v>
      </c>
      <c r="C14" s="36">
        <f>SUM(D14:E14)</f>
        <v>2248342.11</v>
      </c>
      <c r="D14" s="36">
        <v>2248342.11</v>
      </c>
      <c r="E14" s="36"/>
    </row>
    <row r="15" spans="1:5" ht="25.5" customHeight="1">
      <c r="A15" s="94">
        <v>21011</v>
      </c>
      <c r="B15" s="97" t="s">
        <v>289</v>
      </c>
      <c r="C15" s="36">
        <f>SUM(C16)</f>
        <v>151472.54</v>
      </c>
      <c r="D15" s="36">
        <f>SUM(D16)</f>
        <v>151472.54</v>
      </c>
      <c r="E15" s="36"/>
    </row>
    <row r="16" spans="1:5" ht="25.5" customHeight="1">
      <c r="A16" s="96">
        <v>2101102</v>
      </c>
      <c r="B16" s="36" t="s">
        <v>290</v>
      </c>
      <c r="C16" s="36">
        <f>SUM(D16:E16)</f>
        <v>151472.54</v>
      </c>
      <c r="D16" s="36">
        <v>151472.54</v>
      </c>
      <c r="E16" s="36"/>
    </row>
    <row r="17" spans="1:5">
      <c r="A17" s="36"/>
      <c r="B17" s="36"/>
      <c r="C17" s="36"/>
      <c r="D17" s="36"/>
      <c r="E17" s="36"/>
    </row>
    <row r="18" spans="1:5">
      <c r="A18" s="36"/>
      <c r="B18" s="36"/>
      <c r="C18" s="36"/>
      <c r="D18" s="36"/>
      <c r="E18" s="36"/>
    </row>
    <row r="19" spans="1:5">
      <c r="A19" s="36"/>
      <c r="B19" s="36"/>
      <c r="C19" s="36"/>
      <c r="D19" s="36"/>
      <c r="E19" s="36"/>
    </row>
    <row r="20" spans="1:5">
      <c r="A20" s="36"/>
      <c r="B20" s="36"/>
      <c r="C20" s="36"/>
      <c r="D20" s="36"/>
      <c r="E20" s="36"/>
    </row>
    <row r="21" spans="1:5">
      <c r="A21" s="36"/>
      <c r="B21" s="36"/>
      <c r="C21" s="36"/>
      <c r="D21" s="36"/>
      <c r="E21" s="36"/>
    </row>
    <row r="22" spans="1:5">
      <c r="A22" s="36"/>
      <c r="B22" s="36"/>
      <c r="C22" s="36"/>
      <c r="D22" s="36"/>
      <c r="E22" s="36"/>
    </row>
    <row r="23" spans="1:5">
      <c r="A23" s="36"/>
      <c r="B23" s="36"/>
      <c r="C23" s="36"/>
      <c r="D23" s="36"/>
      <c r="E23" s="36"/>
    </row>
  </sheetData>
  <mergeCells count="4">
    <mergeCell ref="A2:E2"/>
    <mergeCell ref="C3:E3"/>
    <mergeCell ref="A4:B4"/>
    <mergeCell ref="C4:E4"/>
  </mergeCells>
  <phoneticPr fontId="34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20" sqref="D20"/>
    </sheetView>
  </sheetViews>
  <sheetFormatPr defaultColWidth="10" defaultRowHeight="13.5"/>
  <cols>
    <col min="1" max="1" width="13.75" customWidth="1"/>
    <col min="2" max="2" width="21.625" customWidth="1"/>
    <col min="3" max="5" width="19.875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124" t="s">
        <v>155</v>
      </c>
      <c r="B2" s="124"/>
      <c r="C2" s="124"/>
      <c r="D2" s="124"/>
      <c r="E2" s="124"/>
    </row>
    <row r="3" spans="1:5" ht="22.7" customHeight="1">
      <c r="A3" s="130"/>
      <c r="B3" s="130"/>
      <c r="C3" s="14"/>
      <c r="D3" s="14"/>
      <c r="E3" s="44" t="s">
        <v>27</v>
      </c>
    </row>
    <row r="4" spans="1:5" ht="22.7" customHeight="1">
      <c r="A4" s="129" t="s">
        <v>156</v>
      </c>
      <c r="B4" s="129"/>
      <c r="C4" s="129" t="s">
        <v>157</v>
      </c>
      <c r="D4" s="129"/>
      <c r="E4" s="129"/>
    </row>
    <row r="5" spans="1:5" ht="22.7" customHeight="1">
      <c r="A5" s="45" t="s">
        <v>153</v>
      </c>
      <c r="B5" s="45" t="s">
        <v>154</v>
      </c>
      <c r="C5" s="45" t="s">
        <v>108</v>
      </c>
      <c r="D5" s="45" t="s">
        <v>158</v>
      </c>
      <c r="E5" s="45" t="s">
        <v>159</v>
      </c>
    </row>
    <row r="6" spans="1:5" ht="22.7" customHeight="1">
      <c r="A6" s="45"/>
      <c r="B6" s="46" t="s">
        <v>108</v>
      </c>
      <c r="C6" s="47">
        <f>SUM(C7,C15,C18)</f>
        <v>2500928.54</v>
      </c>
      <c r="D6" s="47">
        <f>SUM(D7,D15,D18)</f>
        <v>2432261.54</v>
      </c>
      <c r="E6" s="47">
        <f>SUM(E15)</f>
        <v>68667</v>
      </c>
    </row>
    <row r="7" spans="1:5" ht="24" customHeight="1">
      <c r="A7" s="35" t="s">
        <v>160</v>
      </c>
      <c r="B7" s="35" t="s">
        <v>161</v>
      </c>
      <c r="C7" s="105">
        <f>SUM(D7:E7)</f>
        <v>2348556.85</v>
      </c>
      <c r="D7" s="98">
        <f>SUM(D8:D14)</f>
        <v>2348556.85</v>
      </c>
      <c r="E7" s="98"/>
    </row>
    <row r="8" spans="1:5" ht="24" customHeight="1">
      <c r="A8" s="106" t="s">
        <v>162</v>
      </c>
      <c r="B8" s="107" t="s">
        <v>308</v>
      </c>
      <c r="C8" s="108">
        <f>SUM(D8:E8)</f>
        <v>966813.23</v>
      </c>
      <c r="D8" s="108">
        <v>966813.23</v>
      </c>
      <c r="E8" s="108"/>
    </row>
    <row r="9" spans="1:5" ht="24" customHeight="1">
      <c r="A9" s="106" t="s">
        <v>309</v>
      </c>
      <c r="B9" s="107" t="s">
        <v>310</v>
      </c>
      <c r="C9" s="108">
        <f t="shared" ref="C9:C14" si="0">SUM(D9:E9)</f>
        <v>163494</v>
      </c>
      <c r="D9" s="108">
        <v>163494</v>
      </c>
      <c r="E9" s="109"/>
    </row>
    <row r="10" spans="1:5" ht="24" customHeight="1">
      <c r="A10" s="106" t="s">
        <v>311</v>
      </c>
      <c r="B10" s="107" t="s">
        <v>312</v>
      </c>
      <c r="C10" s="108">
        <f t="shared" si="0"/>
        <v>386000</v>
      </c>
      <c r="D10" s="108">
        <v>386000</v>
      </c>
      <c r="E10" s="108"/>
    </row>
    <row r="11" spans="1:5" ht="24" customHeight="1">
      <c r="A11" s="106" t="s">
        <v>313</v>
      </c>
      <c r="B11" s="107" t="s">
        <v>314</v>
      </c>
      <c r="C11" s="108">
        <f t="shared" si="0"/>
        <v>131887.88</v>
      </c>
      <c r="D11" s="108">
        <v>131887.88</v>
      </c>
      <c r="E11" s="108"/>
    </row>
    <row r="12" spans="1:5" ht="24" customHeight="1">
      <c r="A12" s="106" t="s">
        <v>315</v>
      </c>
      <c r="B12" s="107" t="s">
        <v>316</v>
      </c>
      <c r="C12" s="108">
        <f t="shared" si="0"/>
        <v>531480</v>
      </c>
      <c r="D12" s="108">
        <v>531480</v>
      </c>
      <c r="E12" s="108"/>
    </row>
    <row r="13" spans="1:5" ht="24" customHeight="1">
      <c r="A13" s="106" t="s">
        <v>317</v>
      </c>
      <c r="B13" s="107" t="s">
        <v>318</v>
      </c>
      <c r="C13" s="108">
        <f t="shared" si="0"/>
        <v>151472.54</v>
      </c>
      <c r="D13" s="108">
        <v>151472.54</v>
      </c>
      <c r="E13" s="108"/>
    </row>
    <row r="14" spans="1:5" ht="24" customHeight="1">
      <c r="A14" s="106" t="s">
        <v>319</v>
      </c>
      <c r="B14" s="107" t="s">
        <v>320</v>
      </c>
      <c r="C14" s="108">
        <f t="shared" si="0"/>
        <v>17409.2</v>
      </c>
      <c r="D14" s="108">
        <v>17409.2</v>
      </c>
      <c r="E14" s="109"/>
    </row>
    <row r="15" spans="1:5" ht="24" customHeight="1">
      <c r="A15" s="35">
        <v>302</v>
      </c>
      <c r="B15" s="95" t="s">
        <v>321</v>
      </c>
      <c r="C15" s="110">
        <f>SUM(C16:C17)</f>
        <v>68667</v>
      </c>
      <c r="D15" s="93"/>
      <c r="E15" s="110">
        <f>SUM(E16:E17)</f>
        <v>68667</v>
      </c>
    </row>
    <row r="16" spans="1:5" ht="24" customHeight="1">
      <c r="A16" s="111">
        <v>30228</v>
      </c>
      <c r="B16" s="107" t="s">
        <v>322</v>
      </c>
      <c r="C16" s="108">
        <f>SUM(D16:E16)</f>
        <v>31653.09</v>
      </c>
      <c r="D16" s="93"/>
      <c r="E16" s="112">
        <v>31653.09</v>
      </c>
    </row>
    <row r="17" spans="1:5" ht="24" customHeight="1">
      <c r="A17" s="111">
        <v>30229</v>
      </c>
      <c r="B17" s="107" t="s">
        <v>323</v>
      </c>
      <c r="C17" s="108">
        <f>SUM(D17:E17)</f>
        <v>37013.910000000003</v>
      </c>
      <c r="D17" s="93"/>
      <c r="E17" s="112">
        <v>37013.910000000003</v>
      </c>
    </row>
    <row r="18" spans="1:5" ht="24" customHeight="1">
      <c r="A18" s="113">
        <v>303</v>
      </c>
      <c r="B18" s="114" t="s">
        <v>324</v>
      </c>
      <c r="C18" s="110">
        <f>SUM(C19:C20)</f>
        <v>83704.69</v>
      </c>
      <c r="D18" s="115">
        <f>SUM(D19:D20)</f>
        <v>83704.69</v>
      </c>
      <c r="E18" s="93"/>
    </row>
    <row r="19" spans="1:5" ht="24" customHeight="1">
      <c r="A19" s="111">
        <v>30314</v>
      </c>
      <c r="B19" s="36" t="s">
        <v>325</v>
      </c>
      <c r="C19" s="108">
        <f>SUM(D19:E19)</f>
        <v>80464.69</v>
      </c>
      <c r="D19" s="116">
        <v>80464.69</v>
      </c>
      <c r="E19" s="93"/>
    </row>
    <row r="20" spans="1:5" ht="24" customHeight="1">
      <c r="A20" s="111">
        <v>30305</v>
      </c>
      <c r="B20" s="103" t="s">
        <v>326</v>
      </c>
      <c r="C20" s="108">
        <f>SUM(D20:E20)</f>
        <v>3240</v>
      </c>
      <c r="D20" s="108">
        <v>3240</v>
      </c>
      <c r="E20" s="36"/>
    </row>
  </sheetData>
  <mergeCells count="4">
    <mergeCell ref="A2:E2"/>
    <mergeCell ref="A3:B3"/>
    <mergeCell ref="A4:B4"/>
    <mergeCell ref="C4:E4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5" sqref="H15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6.2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131" t="s">
        <v>163</v>
      </c>
      <c r="B2" s="131"/>
      <c r="C2" s="131"/>
      <c r="D2" s="131"/>
      <c r="E2" s="131"/>
      <c r="F2" s="131"/>
      <c r="G2" s="131"/>
      <c r="H2" s="131"/>
    </row>
    <row r="3" spans="1:8" ht="22.7" customHeight="1">
      <c r="A3" s="13"/>
      <c r="B3" s="13"/>
      <c r="C3" s="13"/>
      <c r="D3" s="13"/>
      <c r="E3" s="13"/>
      <c r="F3" s="13"/>
      <c r="G3" s="13"/>
      <c r="H3" s="40" t="s">
        <v>27</v>
      </c>
    </row>
    <row r="4" spans="1:8" ht="22.7" customHeight="1">
      <c r="A4" s="132" t="s">
        <v>148</v>
      </c>
      <c r="B4" s="132" t="s">
        <v>164</v>
      </c>
      <c r="C4" s="132"/>
      <c r="D4" s="132"/>
      <c r="E4" s="132"/>
      <c r="F4" s="132"/>
      <c r="G4" s="132" t="s">
        <v>165</v>
      </c>
      <c r="H4" s="132" t="s">
        <v>166</v>
      </c>
    </row>
    <row r="5" spans="1:8" ht="22.7" customHeight="1">
      <c r="A5" s="132"/>
      <c r="B5" s="132" t="s">
        <v>108</v>
      </c>
      <c r="C5" s="132" t="s">
        <v>167</v>
      </c>
      <c r="D5" s="132" t="s">
        <v>168</v>
      </c>
      <c r="E5" s="132" t="s">
        <v>169</v>
      </c>
      <c r="F5" s="132"/>
      <c r="G5" s="132"/>
      <c r="H5" s="132"/>
    </row>
    <row r="6" spans="1:8" ht="22.7" customHeight="1">
      <c r="A6" s="132"/>
      <c r="B6" s="132"/>
      <c r="C6" s="132"/>
      <c r="D6" s="132"/>
      <c r="E6" s="16" t="s">
        <v>170</v>
      </c>
      <c r="F6" s="16" t="s">
        <v>171</v>
      </c>
      <c r="G6" s="132"/>
      <c r="H6" s="132"/>
    </row>
    <row r="7" spans="1:8" ht="22.7" customHeight="1">
      <c r="A7" s="41" t="s">
        <v>108</v>
      </c>
      <c r="B7" s="42"/>
      <c r="C7" s="42"/>
      <c r="D7" s="42"/>
      <c r="E7" s="42"/>
      <c r="F7" s="42"/>
      <c r="G7" s="42"/>
      <c r="H7" s="42"/>
    </row>
    <row r="8" spans="1:8" ht="22.7" customHeight="1">
      <c r="A8" s="41"/>
      <c r="B8" s="42"/>
      <c r="C8" s="42"/>
      <c r="D8" s="42"/>
      <c r="E8" s="42"/>
      <c r="F8" s="42"/>
      <c r="G8" s="42"/>
      <c r="H8" s="42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8" sqref="C8"/>
    </sheetView>
  </sheetViews>
  <sheetFormatPr defaultColWidth="10" defaultRowHeight="15"/>
  <cols>
    <col min="1" max="1" width="9.75" customWidth="1"/>
    <col min="2" max="2" width="12" style="20" customWidth="1"/>
    <col min="3" max="3" width="23.75" style="20" customWidth="1"/>
    <col min="4" max="5" width="16" customWidth="1"/>
    <col min="6" max="6" width="12.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24" t="s">
        <v>172</v>
      </c>
      <c r="B2" s="127"/>
      <c r="C2" s="127"/>
      <c r="D2" s="124"/>
      <c r="E2" s="124"/>
      <c r="F2" s="124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27</v>
      </c>
      <c r="G3" s="13"/>
      <c r="H3" s="13"/>
      <c r="I3" s="13"/>
      <c r="J3" s="13"/>
      <c r="K3" s="13"/>
    </row>
    <row r="4" spans="1:11" ht="22.7" customHeight="1">
      <c r="A4" s="29" t="s">
        <v>173</v>
      </c>
      <c r="B4" s="30" t="s">
        <v>174</v>
      </c>
      <c r="C4" s="31" t="s">
        <v>175</v>
      </c>
      <c r="D4" s="29" t="s">
        <v>108</v>
      </c>
      <c r="E4" s="29" t="s">
        <v>105</v>
      </c>
      <c r="F4" s="29" t="s">
        <v>106</v>
      </c>
      <c r="G4" s="13"/>
      <c r="H4" s="13"/>
      <c r="I4" s="13"/>
      <c r="J4" s="13"/>
      <c r="K4" s="13"/>
    </row>
    <row r="5" spans="1:11" ht="27.95" customHeight="1">
      <c r="A5" s="29"/>
      <c r="B5" s="32"/>
      <c r="C5" s="33" t="s">
        <v>108</v>
      </c>
      <c r="D5" s="34">
        <f>SUM(D6)</f>
        <v>68667</v>
      </c>
      <c r="E5" s="34">
        <f>SUM(E6)</f>
        <v>68667</v>
      </c>
      <c r="F5" s="34"/>
      <c r="G5" s="14"/>
      <c r="H5" s="14"/>
      <c r="I5" s="14"/>
      <c r="J5" s="14"/>
      <c r="K5" s="14"/>
    </row>
    <row r="6" spans="1:11" ht="27.95" customHeight="1">
      <c r="A6" s="117">
        <v>1</v>
      </c>
      <c r="B6" s="35" t="s">
        <v>176</v>
      </c>
      <c r="C6" s="118" t="s">
        <v>321</v>
      </c>
      <c r="D6" s="36">
        <f>SUM(D7:D8)</f>
        <v>68667</v>
      </c>
      <c r="E6" s="36">
        <f>SUM(E7:E8)</f>
        <v>68667</v>
      </c>
      <c r="F6" s="36"/>
    </row>
    <row r="7" spans="1:11" ht="27.95" customHeight="1">
      <c r="A7" s="117">
        <v>2</v>
      </c>
      <c r="B7" s="119">
        <v>30228</v>
      </c>
      <c r="C7" s="107" t="s">
        <v>322</v>
      </c>
      <c r="D7" s="36">
        <f>SUM(E7:F7)</f>
        <v>31653.09</v>
      </c>
      <c r="E7" s="36">
        <v>31653.09</v>
      </c>
      <c r="F7" s="36"/>
    </row>
    <row r="8" spans="1:11" ht="27.95" customHeight="1">
      <c r="A8" s="117">
        <v>3</v>
      </c>
      <c r="B8" s="119">
        <v>30229</v>
      </c>
      <c r="C8" s="107" t="s">
        <v>323</v>
      </c>
      <c r="D8" s="36">
        <f>SUM(E8:F8)</f>
        <v>37013.910000000003</v>
      </c>
      <c r="E8" s="36">
        <v>37013.910000000003</v>
      </c>
      <c r="F8" s="36"/>
    </row>
    <row r="9" spans="1:11" ht="27.95" customHeight="1">
      <c r="A9" s="36"/>
      <c r="B9" s="37"/>
      <c r="C9" s="38"/>
      <c r="D9" s="36"/>
      <c r="E9" s="36"/>
      <c r="F9" s="36"/>
    </row>
    <row r="10" spans="1:11" ht="27.95" customHeight="1">
      <c r="A10" s="36"/>
      <c r="B10" s="37"/>
      <c r="C10" s="38"/>
      <c r="D10" s="36"/>
      <c r="E10" s="36"/>
      <c r="F10" s="36"/>
    </row>
    <row r="11" spans="1:11" ht="27.95" customHeight="1">
      <c r="A11" s="36"/>
      <c r="B11" s="37"/>
      <c r="C11" s="38"/>
      <c r="D11" s="36"/>
      <c r="E11" s="36"/>
      <c r="F11" s="36"/>
    </row>
    <row r="12" spans="1:11" ht="27.95" customHeight="1">
      <c r="A12" s="36"/>
      <c r="B12" s="37"/>
      <c r="C12" s="38"/>
      <c r="D12" s="36"/>
      <c r="E12" s="39"/>
      <c r="F12" s="36"/>
    </row>
    <row r="13" spans="1:11" ht="27.95" customHeight="1">
      <c r="A13" s="36"/>
      <c r="B13" s="37"/>
      <c r="C13" s="38"/>
      <c r="D13" s="36"/>
      <c r="E13" s="36"/>
      <c r="F13" s="36"/>
    </row>
    <row r="14" spans="1:11" ht="27.95" customHeight="1">
      <c r="A14" s="36"/>
      <c r="B14" s="37"/>
      <c r="C14" s="38"/>
      <c r="D14" s="36"/>
      <c r="E14" s="36"/>
      <c r="F14" s="36"/>
    </row>
    <row r="15" spans="1:11" ht="27.95" customHeight="1">
      <c r="A15" s="36"/>
      <c r="B15" s="37"/>
      <c r="C15" s="38"/>
      <c r="D15" s="36"/>
      <c r="E15" s="36"/>
      <c r="F15" s="36"/>
    </row>
    <row r="16" spans="1:11" ht="27.95" customHeight="1">
      <c r="A16" s="36"/>
      <c r="B16" s="37"/>
      <c r="C16" s="38"/>
      <c r="D16" s="36"/>
      <c r="E16" s="36"/>
      <c r="F16" s="36"/>
    </row>
    <row r="17" spans="1:6" ht="27.95" customHeight="1">
      <c r="A17" s="36"/>
      <c r="B17" s="37"/>
      <c r="C17" s="38"/>
      <c r="D17" s="36"/>
      <c r="E17" s="36"/>
      <c r="F17" s="36"/>
    </row>
    <row r="18" spans="1:6" ht="27.95" customHeight="1">
      <c r="A18" s="36"/>
      <c r="B18" s="37"/>
      <c r="C18" s="38"/>
      <c r="D18" s="36"/>
      <c r="E18" s="36"/>
      <c r="F18" s="36"/>
    </row>
    <row r="19" spans="1:6" ht="27.95" customHeight="1">
      <c r="A19" s="36"/>
      <c r="B19" s="37"/>
      <c r="C19" s="38"/>
      <c r="D19" s="36"/>
      <c r="E19" s="36"/>
      <c r="F19" s="36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127" t="s">
        <v>177</v>
      </c>
      <c r="B2" s="127"/>
      <c r="C2" s="12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27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133" t="s">
        <v>178</v>
      </c>
      <c r="B4" s="133"/>
      <c r="C4" s="134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179</v>
      </c>
      <c r="B5" s="23" t="s">
        <v>180</v>
      </c>
      <c r="C5" s="13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108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4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0" sqref="E3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24" t="s">
        <v>181</v>
      </c>
      <c r="B2" s="124"/>
      <c r="C2" s="124"/>
      <c r="D2" s="124"/>
      <c r="E2" s="124"/>
    </row>
    <row r="3" spans="1:5" ht="22.7" customHeight="1">
      <c r="A3" s="14"/>
      <c r="B3" s="14"/>
      <c r="C3" s="14"/>
      <c r="D3" s="14"/>
      <c r="E3" s="15" t="s">
        <v>27</v>
      </c>
    </row>
    <row r="4" spans="1:5" ht="22.7" customHeight="1">
      <c r="A4" s="16" t="s">
        <v>148</v>
      </c>
      <c r="B4" s="16" t="s">
        <v>108</v>
      </c>
      <c r="C4" s="16" t="s">
        <v>182</v>
      </c>
      <c r="D4" s="16" t="s">
        <v>183</v>
      </c>
      <c r="E4" s="16" t="s">
        <v>184</v>
      </c>
    </row>
    <row r="5" spans="1:5" ht="22.7" customHeight="1">
      <c r="A5" s="17"/>
      <c r="B5" s="18"/>
      <c r="C5" s="18"/>
      <c r="D5" s="18"/>
      <c r="E5" s="18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B19" sqref="B19"/>
    </sheetView>
  </sheetViews>
  <sheetFormatPr defaultColWidth="9" defaultRowHeight="13.5"/>
  <cols>
    <col min="1" max="1" width="34.125" customWidth="1"/>
    <col min="2" max="2" width="46" customWidth="1"/>
  </cols>
  <sheetData>
    <row r="1" spans="1:2" ht="21">
      <c r="A1" s="135" t="s">
        <v>243</v>
      </c>
      <c r="B1" s="135"/>
    </row>
    <row r="2" spans="1:2">
      <c r="A2" s="7" t="s">
        <v>185</v>
      </c>
    </row>
    <row r="3" spans="1:2" ht="15" customHeight="1">
      <c r="A3" s="136" t="s">
        <v>30</v>
      </c>
      <c r="B3" s="137" t="s">
        <v>31</v>
      </c>
    </row>
    <row r="4" spans="1:2">
      <c r="A4" s="136"/>
      <c r="B4" s="137"/>
    </row>
    <row r="5" spans="1:2">
      <c r="A5" s="6" t="s">
        <v>186</v>
      </c>
      <c r="B5" s="8">
        <v>1</v>
      </c>
    </row>
    <row r="6" spans="1:2">
      <c r="A6" s="9" t="s">
        <v>187</v>
      </c>
      <c r="B6" s="10"/>
    </row>
    <row r="7" spans="1:2">
      <c r="A7" s="11" t="s">
        <v>188</v>
      </c>
      <c r="B7" s="10"/>
    </row>
    <row r="8" spans="1:2">
      <c r="A8" s="11"/>
      <c r="B8" s="10"/>
    </row>
    <row r="9" spans="1:2">
      <c r="A9" s="11"/>
      <c r="B9" s="10"/>
    </row>
    <row r="10" spans="1:2">
      <c r="A10" s="11"/>
      <c r="B10" s="10"/>
    </row>
    <row r="11" spans="1:2">
      <c r="A11" s="11"/>
      <c r="B11" s="10"/>
    </row>
    <row r="12" spans="1:2">
      <c r="A12" s="11"/>
      <c r="B12" s="10"/>
    </row>
    <row r="13" spans="1:2">
      <c r="A13" s="11"/>
      <c r="B13" s="10"/>
    </row>
    <row r="14" spans="1:2">
      <c r="A14" s="11"/>
      <c r="B14" s="10"/>
    </row>
    <row r="15" spans="1:2">
      <c r="A15" s="11"/>
      <c r="B15" s="10"/>
    </row>
    <row r="16" spans="1:2">
      <c r="A16" s="12" t="s">
        <v>189</v>
      </c>
    </row>
  </sheetData>
  <mergeCells count="3">
    <mergeCell ref="A1:B1"/>
    <mergeCell ref="A3:A4"/>
    <mergeCell ref="B3:B4"/>
  </mergeCells>
  <phoneticPr fontId="34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view="pageBreakPreview" topLeftCell="A7" zoomScaleNormal="100" workbookViewId="0">
      <selection activeCell="D22" sqref="D22:L22"/>
    </sheetView>
  </sheetViews>
  <sheetFormatPr defaultColWidth="9" defaultRowHeight="13.5"/>
  <cols>
    <col min="4" max="16" width="5.75" customWidth="1"/>
  </cols>
  <sheetData>
    <row r="1" spans="1:16" ht="19.5">
      <c r="A1" s="145" t="s">
        <v>244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4.25">
      <c r="A2" s="1" t="s">
        <v>190</v>
      </c>
    </row>
    <row r="3" spans="1:16" ht="33" customHeight="1">
      <c r="A3" s="2" t="s">
        <v>191</v>
      </c>
      <c r="B3" s="146" t="s">
        <v>253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36" customHeight="1">
      <c r="A4" s="2" t="s">
        <v>192</v>
      </c>
      <c r="B4" s="146" t="s">
        <v>254</v>
      </c>
      <c r="C4" s="143"/>
      <c r="D4" s="143"/>
      <c r="E4" s="143"/>
      <c r="F4" s="147" t="s">
        <v>193</v>
      </c>
      <c r="G4" s="147"/>
      <c r="H4" s="147"/>
      <c r="I4" s="147"/>
      <c r="J4" s="148" t="s">
        <v>255</v>
      </c>
      <c r="K4" s="148"/>
      <c r="L4" s="148"/>
      <c r="M4" s="148"/>
      <c r="N4" s="148"/>
      <c r="O4" s="148"/>
      <c r="P4" s="148"/>
    </row>
    <row r="5" spans="1:16" ht="36" customHeight="1">
      <c r="A5" s="147" t="s">
        <v>194</v>
      </c>
      <c r="B5" s="147" t="s">
        <v>195</v>
      </c>
      <c r="C5" s="147"/>
      <c r="D5" s="149" t="s">
        <v>274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13.25" customHeight="1">
      <c r="A6" s="147"/>
      <c r="B6" s="147" t="s">
        <v>196</v>
      </c>
      <c r="C6" s="147"/>
      <c r="D6" s="150" t="s">
        <v>256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33.75" customHeight="1">
      <c r="A7" s="147"/>
      <c r="B7" s="147" t="s">
        <v>197</v>
      </c>
      <c r="C7" s="147"/>
      <c r="D7" s="151" t="s">
        <v>198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1:16" ht="33.75" customHeight="1">
      <c r="A8" s="147"/>
      <c r="B8" s="147" t="s">
        <v>199</v>
      </c>
      <c r="C8" s="147"/>
      <c r="D8" s="149" t="s">
        <v>257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33.75" customHeight="1">
      <c r="A9" s="147" t="s">
        <v>200</v>
      </c>
      <c r="B9" s="147" t="s">
        <v>201</v>
      </c>
      <c r="C9" s="147"/>
      <c r="D9" s="151" t="s">
        <v>257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1:16" ht="33.75" customHeight="1">
      <c r="A10" s="147"/>
      <c r="B10" s="152" t="s">
        <v>202</v>
      </c>
      <c r="C10" s="152"/>
      <c r="D10" s="149" t="s">
        <v>257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33.75" customHeight="1">
      <c r="A11" s="147"/>
      <c r="B11" s="152" t="s">
        <v>203</v>
      </c>
      <c r="C11" s="152"/>
      <c r="D11" s="147" t="s">
        <v>204</v>
      </c>
      <c r="E11" s="147"/>
      <c r="F11" s="147"/>
      <c r="G11" s="147"/>
      <c r="H11" s="147" t="s">
        <v>205</v>
      </c>
      <c r="I11" s="147"/>
      <c r="J11" s="147"/>
      <c r="K11" s="147"/>
      <c r="L11" s="147" t="s">
        <v>206</v>
      </c>
      <c r="M11" s="147"/>
      <c r="N11" s="147"/>
      <c r="O11" s="147"/>
      <c r="P11" s="2" t="s">
        <v>207</v>
      </c>
    </row>
    <row r="12" spans="1:16" ht="33.75" customHeight="1">
      <c r="A12" s="147"/>
      <c r="B12" s="153">
        <v>16</v>
      </c>
      <c r="C12" s="153"/>
      <c r="D12" s="141">
        <v>21</v>
      </c>
      <c r="E12" s="141"/>
      <c r="F12" s="141"/>
      <c r="G12" s="141"/>
      <c r="H12" s="141"/>
      <c r="I12" s="141"/>
      <c r="J12" s="141"/>
      <c r="K12" s="141"/>
      <c r="L12" s="141">
        <v>16</v>
      </c>
      <c r="M12" s="141"/>
      <c r="N12" s="141"/>
      <c r="O12" s="141"/>
      <c r="P12" s="3">
        <v>5</v>
      </c>
    </row>
    <row r="13" spans="1:16" ht="36" customHeight="1">
      <c r="A13" s="2" t="s">
        <v>208</v>
      </c>
      <c r="B13" s="149" t="s">
        <v>273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29.25" customHeight="1">
      <c r="A14" s="147" t="s">
        <v>209</v>
      </c>
      <c r="B14" s="2" t="s">
        <v>210</v>
      </c>
      <c r="C14" s="147" t="s">
        <v>211</v>
      </c>
      <c r="D14" s="147"/>
      <c r="E14" s="147"/>
      <c r="F14" s="147"/>
      <c r="G14" s="147" t="s">
        <v>212</v>
      </c>
      <c r="H14" s="147"/>
      <c r="I14" s="147"/>
      <c r="J14" s="147"/>
      <c r="K14" s="147" t="s">
        <v>213</v>
      </c>
      <c r="L14" s="147"/>
      <c r="M14" s="147"/>
      <c r="N14" s="147"/>
      <c r="O14" s="147" t="s">
        <v>214</v>
      </c>
      <c r="P14" s="147"/>
    </row>
    <row r="15" spans="1:16" ht="29.25" customHeight="1">
      <c r="A15" s="147"/>
      <c r="B15" s="4">
        <v>136.1</v>
      </c>
      <c r="C15" s="143">
        <v>495.88</v>
      </c>
      <c r="D15" s="143"/>
      <c r="E15" s="143"/>
      <c r="F15" s="143"/>
      <c r="G15" s="143">
        <v>495.88</v>
      </c>
      <c r="H15" s="143"/>
      <c r="I15" s="143"/>
      <c r="J15" s="143"/>
      <c r="K15" s="154">
        <v>1</v>
      </c>
      <c r="L15" s="143"/>
      <c r="M15" s="143"/>
      <c r="N15" s="143"/>
      <c r="O15" s="143"/>
      <c r="P15" s="143"/>
    </row>
    <row r="16" spans="1:16" ht="29.25" customHeight="1">
      <c r="A16" s="147" t="s">
        <v>215</v>
      </c>
      <c r="B16" s="147" t="s">
        <v>216</v>
      </c>
      <c r="C16" s="147"/>
      <c r="D16" s="147"/>
      <c r="E16" s="147"/>
      <c r="F16" s="147"/>
      <c r="G16" s="147"/>
      <c r="H16" s="147"/>
      <c r="I16" s="147" t="s">
        <v>217</v>
      </c>
      <c r="J16" s="147"/>
      <c r="K16" s="147"/>
      <c r="L16" s="147"/>
      <c r="M16" s="147"/>
      <c r="N16" s="147"/>
      <c r="O16" s="147"/>
      <c r="P16" s="147"/>
    </row>
    <row r="17" spans="1:16" ht="29.25" customHeight="1">
      <c r="A17" s="147"/>
      <c r="B17" s="147" t="s">
        <v>218</v>
      </c>
      <c r="C17" s="147"/>
      <c r="D17" s="147"/>
      <c r="E17" s="143"/>
      <c r="F17" s="143"/>
      <c r="G17" s="143"/>
      <c r="H17" s="143"/>
      <c r="I17" s="147" t="s">
        <v>158</v>
      </c>
      <c r="J17" s="147"/>
      <c r="K17" s="147"/>
      <c r="L17" s="147"/>
      <c r="M17" s="147"/>
      <c r="N17" s="143">
        <v>243.22</v>
      </c>
      <c r="O17" s="143"/>
      <c r="P17" s="143"/>
    </row>
    <row r="18" spans="1:16" ht="29.25" customHeight="1">
      <c r="A18" s="147"/>
      <c r="B18" s="147" t="s">
        <v>219</v>
      </c>
      <c r="C18" s="147"/>
      <c r="D18" s="147"/>
      <c r="E18" s="143">
        <v>250.09</v>
      </c>
      <c r="F18" s="143"/>
      <c r="G18" s="143"/>
      <c r="H18" s="143"/>
      <c r="I18" s="147" t="s">
        <v>159</v>
      </c>
      <c r="J18" s="147"/>
      <c r="K18" s="147"/>
      <c r="L18" s="147"/>
      <c r="M18" s="147"/>
      <c r="N18" s="143">
        <v>6.87</v>
      </c>
      <c r="O18" s="143"/>
      <c r="P18" s="143"/>
    </row>
    <row r="19" spans="1:16" ht="29.25" customHeight="1">
      <c r="A19" s="147"/>
      <c r="B19" s="147" t="s">
        <v>220</v>
      </c>
      <c r="C19" s="147"/>
      <c r="D19" s="147"/>
      <c r="E19" s="143"/>
      <c r="F19" s="143"/>
      <c r="G19" s="143"/>
      <c r="H19" s="143"/>
      <c r="I19" s="147" t="s">
        <v>221</v>
      </c>
      <c r="J19" s="147"/>
      <c r="K19" s="147"/>
      <c r="L19" s="147"/>
      <c r="M19" s="147"/>
      <c r="N19" s="143"/>
      <c r="O19" s="143"/>
      <c r="P19" s="143"/>
    </row>
    <row r="20" spans="1:16" ht="29.25" customHeight="1">
      <c r="A20" s="147"/>
      <c r="B20" s="147" t="s">
        <v>222</v>
      </c>
      <c r="C20" s="147"/>
      <c r="D20" s="147"/>
      <c r="E20" s="143">
        <f>SUM(E17:H19)</f>
        <v>250.09</v>
      </c>
      <c r="F20" s="143"/>
      <c r="G20" s="143"/>
      <c r="H20" s="143"/>
      <c r="I20" s="147" t="s">
        <v>223</v>
      </c>
      <c r="J20" s="147"/>
      <c r="K20" s="147"/>
      <c r="L20" s="147"/>
      <c r="M20" s="147"/>
      <c r="N20" s="143">
        <f>SUM(N17:P19)</f>
        <v>250.09</v>
      </c>
      <c r="O20" s="143"/>
      <c r="P20" s="143"/>
    </row>
    <row r="21" spans="1:16" ht="36" customHeight="1">
      <c r="A21" s="2" t="s">
        <v>224</v>
      </c>
      <c r="B21" s="149" t="s">
        <v>257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36" customHeight="1">
      <c r="A22" s="2" t="s">
        <v>225</v>
      </c>
      <c r="B22" s="147" t="s">
        <v>226</v>
      </c>
      <c r="C22" s="147"/>
      <c r="D22" s="147" t="s">
        <v>227</v>
      </c>
      <c r="E22" s="147"/>
      <c r="F22" s="147"/>
      <c r="G22" s="147"/>
      <c r="H22" s="147"/>
      <c r="I22" s="147"/>
      <c r="J22" s="147"/>
      <c r="K22" s="147"/>
      <c r="L22" s="147"/>
      <c r="M22" s="147" t="s">
        <v>228</v>
      </c>
      <c r="N22" s="147"/>
      <c r="O22" s="147"/>
      <c r="P22" s="147"/>
    </row>
    <row r="23" spans="1:16" ht="24.95" customHeight="1">
      <c r="A23" s="138" t="s">
        <v>258</v>
      </c>
      <c r="B23" s="140" t="s">
        <v>259</v>
      </c>
      <c r="C23" s="141"/>
      <c r="D23" s="142" t="s">
        <v>327</v>
      </c>
      <c r="E23" s="143"/>
      <c r="F23" s="143"/>
      <c r="G23" s="143"/>
      <c r="H23" s="143"/>
      <c r="I23" s="143"/>
      <c r="J23" s="143"/>
      <c r="K23" s="143"/>
      <c r="L23" s="143"/>
      <c r="M23" s="143">
        <v>250.09</v>
      </c>
      <c r="N23" s="143"/>
      <c r="O23" s="143"/>
      <c r="P23" s="143"/>
    </row>
    <row r="24" spans="1:16" ht="24.95" customHeight="1">
      <c r="A24" s="139"/>
      <c r="B24" s="161" t="s">
        <v>260</v>
      </c>
      <c r="C24" s="162"/>
      <c r="D24" s="155" t="s">
        <v>261</v>
      </c>
      <c r="E24" s="156"/>
      <c r="F24" s="156"/>
      <c r="G24" s="156"/>
      <c r="H24" s="156"/>
      <c r="I24" s="156"/>
      <c r="J24" s="156"/>
      <c r="K24" s="156"/>
      <c r="L24" s="157"/>
      <c r="M24" s="158">
        <v>1</v>
      </c>
      <c r="N24" s="159"/>
      <c r="O24" s="159"/>
      <c r="P24" s="160"/>
    </row>
    <row r="25" spans="1:16" ht="24.95" customHeight="1">
      <c r="A25" s="88" t="s">
        <v>262</v>
      </c>
      <c r="B25" s="140" t="s">
        <v>263</v>
      </c>
      <c r="C25" s="141"/>
      <c r="D25" s="142" t="s">
        <v>264</v>
      </c>
      <c r="E25" s="143"/>
      <c r="F25" s="143"/>
      <c r="G25" s="143"/>
      <c r="H25" s="143"/>
      <c r="I25" s="143"/>
      <c r="J25" s="143"/>
      <c r="K25" s="143"/>
      <c r="L25" s="143"/>
      <c r="M25" s="142" t="s">
        <v>265</v>
      </c>
      <c r="N25" s="143"/>
      <c r="O25" s="143"/>
      <c r="P25" s="143"/>
    </row>
    <row r="26" spans="1:16">
      <c r="A26" s="88" t="s">
        <v>266</v>
      </c>
      <c r="B26" s="140" t="s">
        <v>267</v>
      </c>
      <c r="C26" s="141"/>
      <c r="D26" s="142" t="s">
        <v>267</v>
      </c>
      <c r="E26" s="143"/>
      <c r="F26" s="143"/>
      <c r="G26" s="143"/>
      <c r="H26" s="143"/>
      <c r="I26" s="143"/>
      <c r="J26" s="143"/>
      <c r="K26" s="143"/>
      <c r="L26" s="143"/>
      <c r="M26" s="144" t="s">
        <v>268</v>
      </c>
      <c r="N26" s="144"/>
      <c r="O26" s="144"/>
      <c r="P26" s="144"/>
    </row>
  </sheetData>
  <mergeCells count="73">
    <mergeCell ref="A5:A8"/>
    <mergeCell ref="A9:A12"/>
    <mergeCell ref="A14:A15"/>
    <mergeCell ref="A16:A20"/>
    <mergeCell ref="B24:C24"/>
    <mergeCell ref="B21:P21"/>
    <mergeCell ref="B22:C22"/>
    <mergeCell ref="D22:L22"/>
    <mergeCell ref="M22:P22"/>
    <mergeCell ref="B23:C23"/>
    <mergeCell ref="D23:L23"/>
    <mergeCell ref="M23:P23"/>
    <mergeCell ref="B19:D19"/>
    <mergeCell ref="E19:H19"/>
    <mergeCell ref="I19:M19"/>
    <mergeCell ref="N19:P19"/>
    <mergeCell ref="D24:L24"/>
    <mergeCell ref="M24:P24"/>
    <mergeCell ref="B25:C25"/>
    <mergeCell ref="D25:L25"/>
    <mergeCell ref="M25:P25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D8:P8"/>
    <mergeCell ref="B9:C9"/>
    <mergeCell ref="D9:P9"/>
    <mergeCell ref="B10:C10"/>
    <mergeCell ref="D10:P10"/>
    <mergeCell ref="A23:A24"/>
    <mergeCell ref="B26:C26"/>
    <mergeCell ref="D26:L26"/>
    <mergeCell ref="M26:P26"/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</mergeCells>
  <phoneticPr fontId="34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workbookViewId="0">
      <selection activeCell="D11" sqref="D11:I11"/>
    </sheetView>
  </sheetViews>
  <sheetFormatPr defaultColWidth="9" defaultRowHeight="13.5"/>
  <sheetData>
    <row r="1" spans="1:11" ht="19.5">
      <c r="A1" s="145" t="s">
        <v>245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4.25">
      <c r="A2" s="1" t="s">
        <v>190</v>
      </c>
    </row>
    <row r="3" spans="1:11" ht="45.95" customHeight="1">
      <c r="A3" s="2" t="s">
        <v>229</v>
      </c>
      <c r="B3" s="141"/>
      <c r="C3" s="141"/>
      <c r="D3" s="141"/>
      <c r="E3" s="141"/>
      <c r="F3" s="147" t="s">
        <v>230</v>
      </c>
      <c r="G3" s="147"/>
      <c r="H3" s="143"/>
      <c r="I3" s="143"/>
      <c r="J3" s="143"/>
      <c r="K3" s="143"/>
    </row>
    <row r="4" spans="1:11" ht="45.95" customHeight="1">
      <c r="A4" s="2" t="s">
        <v>231</v>
      </c>
      <c r="B4" s="141"/>
      <c r="C4" s="141"/>
      <c r="D4" s="141"/>
      <c r="E4" s="141"/>
      <c r="F4" s="147" t="s">
        <v>232</v>
      </c>
      <c r="G4" s="147"/>
      <c r="H4" s="143"/>
      <c r="I4" s="143"/>
      <c r="J4" s="143"/>
      <c r="K4" s="143"/>
    </row>
    <row r="5" spans="1:11" ht="45.95" customHeight="1">
      <c r="A5" s="2" t="s">
        <v>233</v>
      </c>
      <c r="B5" s="141"/>
      <c r="C5" s="141"/>
      <c r="D5" s="141"/>
      <c r="E5" s="141"/>
      <c r="F5" s="147" t="s">
        <v>234</v>
      </c>
      <c r="G5" s="147"/>
      <c r="H5" s="143"/>
      <c r="I5" s="143"/>
      <c r="J5" s="143"/>
      <c r="K5" s="143"/>
    </row>
    <row r="6" spans="1:11" ht="45.95" customHeight="1">
      <c r="A6" s="2" t="s">
        <v>235</v>
      </c>
      <c r="B6" s="141"/>
      <c r="C6" s="141"/>
      <c r="D6" s="141"/>
      <c r="E6" s="141"/>
      <c r="F6" s="147" t="s">
        <v>236</v>
      </c>
      <c r="G6" s="147"/>
      <c r="H6" s="143"/>
      <c r="I6" s="143"/>
      <c r="J6" s="143"/>
      <c r="K6" s="143"/>
    </row>
    <row r="7" spans="1:11" ht="45.95" customHeight="1">
      <c r="A7" s="2" t="s">
        <v>237</v>
      </c>
      <c r="B7" s="5" t="s">
        <v>238</v>
      </c>
      <c r="C7" s="143"/>
      <c r="D7" s="143"/>
      <c r="E7" s="163" t="s">
        <v>239</v>
      </c>
      <c r="F7" s="163"/>
      <c r="G7" s="143"/>
      <c r="H7" s="143"/>
      <c r="I7" s="163" t="s">
        <v>240</v>
      </c>
      <c r="J7" s="163"/>
      <c r="K7" s="4"/>
    </row>
    <row r="8" spans="1:11" ht="45.95" customHeight="1">
      <c r="A8" s="2" t="s">
        <v>241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ht="45.95" customHeight="1">
      <c r="A9" s="2" t="s">
        <v>225</v>
      </c>
      <c r="B9" s="147" t="s">
        <v>226</v>
      </c>
      <c r="C9" s="147"/>
      <c r="D9" s="147" t="s">
        <v>227</v>
      </c>
      <c r="E9" s="147"/>
      <c r="F9" s="147"/>
      <c r="G9" s="147"/>
      <c r="H9" s="147"/>
      <c r="I9" s="147"/>
      <c r="J9" s="147" t="s">
        <v>242</v>
      </c>
      <c r="K9" s="147"/>
    </row>
    <row r="10" spans="1:11" ht="45.95" customHeight="1">
      <c r="A10" s="3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 ht="45.95" customHeight="1">
      <c r="A11" s="3"/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 ht="45.95" customHeight="1">
      <c r="A12" s="3"/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1:11" ht="45.95" customHeight="1">
      <c r="A13" s="3"/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1:11" ht="45.95" customHeight="1">
      <c r="A14" s="3"/>
      <c r="B14" s="141"/>
      <c r="C14" s="141"/>
      <c r="D14" s="141"/>
      <c r="E14" s="141"/>
      <c r="F14" s="141"/>
      <c r="G14" s="141"/>
      <c r="H14" s="141"/>
      <c r="I14" s="141"/>
      <c r="J14" s="165"/>
      <c r="K14" s="165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34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2023-04-16T07:50:45Z</cp:lastPrinted>
  <dcterms:created xsi:type="dcterms:W3CDTF">2023-01-31T08:53:00Z</dcterms:created>
  <dcterms:modified xsi:type="dcterms:W3CDTF">2023-04-16T11:26:36Z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