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'3'!$A$1:$E$41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'7'!$A$1:$E$31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<sst xmlns="http://schemas.openxmlformats.org/spreadsheetml/2006/main" count="458" uniqueCount="278">
  <si>
    <t>单位代码：706</t>
  </si>
  <si>
    <t>单位名称：宁县卫生健康系统</t>
  </si>
  <si>
    <t>部门预算公开表</t>
  </si>
  <si>
    <t>编制日期：2021 年12月26日</t>
  </si>
  <si>
    <t>部门领导：</t>
  </si>
  <si>
    <t>雷继荣</t>
  </si>
  <si>
    <t>财务负责人：</t>
  </si>
  <si>
    <t>杨宏伟</t>
  </si>
  <si>
    <t>制表人：杨锋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</si>
  <si>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</si>
  <si>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</si>
  <si>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</si>
  <si>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</si>
  <si>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</si>
  <si>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</si>
  <si>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</si>
  <si>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</si>
  <si>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</si>
  <si>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</si>
  <si>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</si>
  <si>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</si>
  <si>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</si>
  <si>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</si>
  <si>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</si>
  <si>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</si>
  <si>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</si>
  <si>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</si>
  <si>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</si>
  <si>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</si>
  <si>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</si>
  <si>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</si>
  <si>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</si>
  <si>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</si>
  <si>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</si>
  <si>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</si>
  <si>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</si>
  <si>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</si>
  <si>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</si>
  <si>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</si>
  <si>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</si>
  <si>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</si>
  <si>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</si>
  <si>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</si>
  <si>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</si>
  <si>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</si>
  <si>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</si>
  <si>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</si>
  <si>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</si>
  <si>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</si>
  <si>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</si>
  <si>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</si>
  <si>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</si>
  <si>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</si>
  <si>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</si>
  <si>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</si>
  <si>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</si>
  <si>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</si>
  <si>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</si>
  <si>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</si>
  <si>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</si>
  <si>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</si>
  <si>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</si>
  <si>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</si>
  <si>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</si>
  <si>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</si>
  <si>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</si>
  <si>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</si>
  <si>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</si>
  <si>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</si>
  <si>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</si>
  <si>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</si>
  <si>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</si>
  <si>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</si>
  <si>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</si>
  <si>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</si>
  <si>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</si>
  <si>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</si>
  <si>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</si>
  <si>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</si>
  <si>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</si>
  <si>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</si>
  <si>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</si>
  <si>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</si>
  <si>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</si>
  <si>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</si>
  <si>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</si>
  <si>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</si>
  <si>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</si>
  <si>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</si>
  <si>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</si>
  <si>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</si>
  <si>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</si>
  <si>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</si>
  <si>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</si>
  <si>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</si>
  <si>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</si>
  <si>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</si>
  <si>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</si>
  <si>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</si>
  <si>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</si>
  <si>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</si>
  <si>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</si>
  <si>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</si>
  <si>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</si>
  <si>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21001</t>
  </si>
  <si>
    <t>卫生健康管理事务</t>
  </si>
  <si>
    <t>2100101</t>
  </si>
  <si>
    <t>行政运行</t>
  </si>
  <si>
    <t>21002</t>
  </si>
  <si>
    <t>公立医院</t>
  </si>
  <si>
    <t>2100201</t>
  </si>
  <si>
    <t>综合性医院</t>
  </si>
  <si>
    <t>2100202</t>
  </si>
  <si>
    <t>中医（民族）医院</t>
  </si>
  <si>
    <t>21003</t>
  </si>
  <si>
    <t>基层医疗卫生机构</t>
  </si>
  <si>
    <t>2100301</t>
  </si>
  <si>
    <t>社区卫生服务机构</t>
  </si>
  <si>
    <t>2100302</t>
  </si>
  <si>
    <t>乡镇卫生院</t>
  </si>
  <si>
    <t>21004</t>
  </si>
  <si>
    <t>公共卫生</t>
  </si>
  <si>
    <t>2100401</t>
  </si>
  <si>
    <t>疾病预防控制机构</t>
  </si>
  <si>
    <t>2100403</t>
  </si>
  <si>
    <t>妇幼保健机构</t>
  </si>
  <si>
    <t>2100404</t>
  </si>
  <si>
    <t>卫生监督机构</t>
  </si>
  <si>
    <t>21006</t>
  </si>
  <si>
    <t>中医药</t>
  </si>
  <si>
    <t>2100601</t>
  </si>
  <si>
    <t>中医药（民族医）专项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</si>
  <si>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</si>
  <si>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</si>
  <si>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</si>
  <si>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</si>
  <si>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</si>
  <si>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</si>
  <si>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</si>
  <si>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</si>
  <si>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</si>
  <si>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</si>
  <si>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</si>
  <si>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</si>
  <si>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</si>
  <si>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</si>
  <si>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</si>
  <si>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</si>
  <si>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706001</t>
  </si>
  <si>
    <t>宁县卫生健康局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</si>
  <si>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</si>
  <si>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</si>
  <si>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</si>
  <si>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</si>
  <si>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</si>
  <si>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</si>
  <si>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</si>
  <si>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</si>
  <si>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</si>
  <si>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</si>
  <si>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</si>
  <si>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</si>
  <si>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</si>
  <si>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</si>
  <si>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</si>
  <si>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</si>
  <si>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</si>
  <si>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</si>
  <si>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</si>
  <si>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</si>
  <si>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</si>
  <si>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</si>
  <si>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</si>
  <si>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</si>
  <si>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</si>
  <si>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</si>
  <si>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</si>
  <si>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</si>
  <si>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</si>
  <si>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</si>
  <si>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</si>
  <si>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</si>
  <si>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</si>
  <si>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</si>
  <si>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</si>
  <si>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</si>
  <si>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</si>
  <si>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</si>
  <si>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</si>
  <si>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</si>
  <si>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</si>
  <si>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</si>
  <si>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</si>
  <si>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</si>
  <si>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</si>
  <si>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</si>
  <si>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</si>
  <si>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</si>
  <si>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</si>
  <si>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</si>
  <si>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</si>
  <si>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</si>
  <si>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</si>
  <si>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</si>
  <si>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</si>
  <si>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</si>
  <si>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</si>
  <si>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</si>
  <si>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</si>
  <si>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</si>
  <si>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</si>
  <si>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</si>
  <si>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</si>
  <si>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</si>
  <si>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</si>
  <si>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</si>
  <si>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</si>
  <si>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</si>
  <si>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</si>
  <si>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</si>
  <si>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</si>
  <si>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</si>
  <si>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</si>
  <si>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</si>
  <si>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</si>
  <si>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</si>
  <si>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</si>
  <si>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</si>
  <si>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</si>
  <si>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</si>
  <si>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</si>
  <si>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</si>
  <si>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</si>
  <si>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变化内容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</si>
  <si>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</si>
  <si>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</si>
  <si>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</si>
  <si>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</si>
  <si>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</si>
  <si>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</si>
  <si>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</si>
  <si>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</si>
  <si>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</si>
  <si>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</si>
  <si>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</si>
  <si>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</si>
  <si>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</si>
  <si>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</si>
  <si>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</si>
  <si>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</si>
  <si>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</si>
  <si>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</si>
  <si>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</si>
  <si>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</si>
  <si>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</si>
  <si>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</si>
  <si>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</si>
  <si>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</si>
  <si>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</si>
  <si>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</si>
  <si>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</si>
  <si>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</si>
  <si>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</si>
  <si>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</si>
  <si>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</si>
  <si>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</si>
  <si>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</si>
  <si>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</si>
  <si>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</si>
  <si>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</si>
  <si>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</si>
  <si>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</si>
  <si>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</si>
  <si>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</si>
  <si>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</si>
  <si>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</si>
  <si>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一级指标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</si>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</sst>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\¥;\-#,##0.00\¥"/>
    <numFmt numFmtId="177" formatCode="#,##0;\-#,##0;&quot;-&quot;"/>
    <numFmt numFmtId="178" formatCode="#,##0.000000"/>
    <numFmt numFmtId="179" formatCode="_-#,###,_-;\(#,###,\);_-\ \ &quot;-&quot;_-;_-@_-"/>
    <numFmt numFmtId="180" formatCode="_-* #,##0.00_-;\-* #,##0.00_-;_-* &quot;-&quot;??_-;_-@_-"/>
    <numFmt numFmtId="181" formatCode="_-* #,##0_$_-;\-* #,##0_$_-;_-* &quot;-&quot;_$_-;_-@_-"/>
    <numFmt numFmtId="182" formatCode="_-&quot;$&quot;* #,##0_-;\-&quot;$&quot;* #,##0_-;_-&quot;$&quot;* &quot;-&quot;_-;_-@_-"/>
    <numFmt numFmtId="183" formatCode="_-* #,##0_-;\-* #,##0_-;_-* &quot;-&quot;_-;_-@_-"/>
    <numFmt numFmtId="184" formatCode="&quot;\&quot;#,##0;[Red]&quot;\&quot;&quot;\&quot;&quot;\&quot;&quot;\&quot;&quot;\&quot;&quot;\&quot;&quot;\&quot;\-#,##0"/>
    <numFmt numFmtId="185" formatCode="_-#,###.00,_-;\(#,###.00,\);_-\ \ &quot;-&quot;_-;_-@_-"/>
    <numFmt numFmtId="186" formatCode="&quot;$&quot;#,##0.00_);[Red]\(&quot;$&quot;#,##0.00\)"/>
    <numFmt numFmtId="187" formatCode="[Blue]0.0%;[Blue]\(0.0%\)"/>
    <numFmt numFmtId="188" formatCode="_-* #,##0&quot;$&quot;_-;\-* #,##0&quot;$&quot;_-;_-* &quot;-&quot;&quot;$&quot;_-;_-@_-"/>
    <numFmt numFmtId="189" formatCode="#,##0_);[Blue]\(#,##0\)"/>
    <numFmt numFmtId="190" formatCode="_-* #,##0.00&quot;$&quot;_-;\-* #,##0.00&quot;$&quot;_-;_-* &quot;-&quot;??&quot;$&quot;_-;_-@_-"/>
    <numFmt numFmtId="191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92" formatCode="[Blue]#,##0_);[Blue]\(#,##0\)"/>
    <numFmt numFmtId="193" formatCode="\(#,##0\)\ "/>
    <numFmt numFmtId="194" formatCode="_-* #,##0.00_$_-;\-* #,##0.00_$_-;_-* &quot;-&quot;??_$_-;_-@_-"/>
    <numFmt numFmtId="195" formatCode="yy\.mm\.dd"/>
    <numFmt numFmtId="196" formatCode="#,##0.0_);\(#,##0.0\)"/>
    <numFmt numFmtId="197" formatCode="0.0%;\(0.0%\)"/>
    <numFmt numFmtId="198" formatCode="_-#0&quot;.&quot;0,_-;\(#0&quot;.&quot;0,\);_-\ \ &quot;-&quot;_-;_-@_-"/>
    <numFmt numFmtId="199" formatCode="_-#,##0.00_-;\(#,##0.00\);_-\ \ &quot;-&quot;_-;_-@_-"/>
    <numFmt numFmtId="200" formatCode="#,##0_);\(#,##0_)"/>
    <numFmt numFmtId="201" formatCode="_-* #,##0.0000000000_-;\-* #,##0.0000000000_-;_-* &quot;-&quot;??_-;_-@_-"/>
    <numFmt numFmtId="202" formatCode="#,##0.0"/>
    <numFmt numFmtId="203" formatCode="_-#,##0_-;\(#,##0\);_-\ \ &quot;-&quot;_-;_-@_-"/>
    <numFmt numFmtId="204" formatCode="0.0%"/>
    <numFmt numFmtId="205" formatCode="_-&quot;$&quot;\ * #,##0_-;_-&quot;$&quot;\ * #,##0\-;_-&quot;$&quot;\ * &quot;-&quot;_-;_-@_-"/>
    <numFmt numFmtId="206" formatCode="&quot;\&quot;#,##0.00;[Red]&quot;\&quot;\-#,##0.00"/>
    <numFmt numFmtId="207" formatCode="&quot;$&quot;#,##0.00_);\(&quot;$&quot;#,##0.00\)"/>
    <numFmt numFmtId="208" formatCode="_(&quot;$&quot;* #,##0.00_);_(&quot;$&quot;* \(#,##0.00\);_(&quot;$&quot;* &quot;-&quot;??_);_(@_)"/>
    <numFmt numFmtId="209" formatCode="_-#0&quot;.&quot;0000_-;\(#0&quot;.&quot;0000\);_-\ \ &quot;-&quot;_-;_-@_-"/>
    <numFmt numFmtId="210" formatCode="&quot;$&quot;\ #,##0.00_-;[Red]&quot;$&quot;\ #,##0.00\-"/>
    <numFmt numFmtId="211" formatCode="&quot;$&quot;#,##0_);[Red]\(&quot;$&quot;#,##0\)"/>
    <numFmt numFmtId="212" formatCode="_-&quot;$&quot;* #,##0.00_-;\-&quot;$&quot;* #,##0.00_-;_-&quot;$&quot;* &quot;-&quot;??_-;_-@_-"/>
    <numFmt numFmtId="213" formatCode="_-* #,##0\¥_-;\-* #,##0\¥_-;_-* &quot;-&quot;\¥_-;_-@_-"/>
    <numFmt numFmtId="214" formatCode="&quot;$&quot;\ #,##0_-;[Red]&quot;$&quot;\ #,##0\-"/>
    <numFmt numFmtId="215" formatCode="[Red]0.0%;[Red]\(0.0%\)"/>
    <numFmt numFmtId="216" formatCode="&quot;\&quot;#,##0;&quot;\&quot;\-#,##0"/>
    <numFmt numFmtId="217" formatCode="#\ ??/??"/>
    <numFmt numFmtId="218" formatCode="#,##0.00\¥;[Red]\-#,##0.00\¥"/>
    <numFmt numFmtId="219" formatCode="&quot;$&quot;#,##0;\-&quot;$&quot;#,##0"/>
    <numFmt numFmtId="220" formatCode="\$#,##0.00;\(\$#,##0.00\)"/>
    <numFmt numFmtId="221" formatCode="_-#,##0%_-;\(#,##0%\);_-\ &quot;-&quot;_-"/>
    <numFmt numFmtId="222" formatCode="mmm/dd/yyyy;_-\ &quot;N/A&quot;_-;_-\ &quot;-&quot;_-"/>
    <numFmt numFmtId="223" formatCode="mmm/yyyy;_-\ &quot;N/A&quot;_-;_-\ &quot;-&quot;_-"/>
    <numFmt numFmtId="224" formatCode="_-* #,##0_-;\-* #,##0_-;_-* &quot;-&quot;??_-;_-@_-"/>
    <numFmt numFmtId="225" formatCode="_([$€-2]* #,##0.00_);_([$€-2]* \(#,##0.00\);_([$€-2]* &quot;-&quot;??_)"/>
    <numFmt numFmtId="226" formatCode="#,##0;\(#,##0\)"/>
    <numFmt numFmtId="227" formatCode="\ \ @"/>
    <numFmt numFmtId="228" formatCode="&quot;$&quot;#,##0_);\(&quot;$&quot;#,##0\)"/>
    <numFmt numFmtId="229" formatCode="\$#,##0;\(\$#,##0\)"/>
    <numFmt numFmtId="230" formatCode="#,##0\ &quot; &quot;;\(#,##0\)\ ;&quot;—&quot;&quot; &quot;&quot; &quot;&quot; &quot;&quot; &quot;"/>
    <numFmt numFmtId="231" formatCode="0%;\(0%\)"/>
    <numFmt numFmtId="232" formatCode="_(* #,##0.0,_);_(* \(#,##0.0,\);_(* &quot;-&quot;_);_(@_)"/>
    <numFmt numFmtId="233" formatCode="_(&quot;$&quot;* #,##0_);_(&quot;$&quot;* \(#,##0\);_(&quot;$&quot;* &quot;-&quot;_);_(@_)"/>
    <numFmt numFmtId="234" formatCode="0.0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0.00_ "/>
    <numFmt numFmtId="238" formatCode="#,##0.00_ "/>
    <numFmt numFmtId="239" formatCode="#,##0_ "/>
    <numFmt numFmtId="240" formatCode="#,##0.00_ ;[Red]\-#,##0.00\ "/>
  </numFmts>
  <fonts count="166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15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41" fillId="0" borderId="0" applyNumberFormat="0" applyFill="0"/>
    <xf numFmtId="0" fontId="42" fillId="6" borderId="0" applyNumberFormat="0" applyBorder="0" applyAlignment="0" applyProtection="0">
      <alignment vertical="center"/>
    </xf>
    <xf numFmtId="0" fontId="43" fillId="0" borderId="0"/>
    <xf numFmtId="0" fontId="44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/>
    <xf numFmtId="0" fontId="46" fillId="0" borderId="0">
      <protection locked="0"/>
    </xf>
    <xf numFmtId="0" fontId="42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197" fontId="0" fillId="0" borderId="0" applyFill="0" applyBorder="0" applyAlignment="0"/>
    <xf numFmtId="0" fontId="47" fillId="9" borderId="16" applyNumberFormat="0" applyAlignment="0" applyProtection="0">
      <alignment vertical="center"/>
    </xf>
    <xf numFmtId="0" fontId="48" fillId="0" borderId="0"/>
    <xf numFmtId="0" fontId="49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/>
    <xf numFmtId="195" fontId="0" fillId="0" borderId="17" applyFill="0" applyProtection="0">
      <alignment horizontal="right"/>
    </xf>
    <xf numFmtId="0" fontId="51" fillId="12" borderId="0" applyNumberFormat="0" applyBorder="0" applyAlignment="0" applyProtection="0">
      <alignment vertical="center"/>
    </xf>
    <xf numFmtId="9" fontId="52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5" fillId="0" borderId="0"/>
    <xf numFmtId="9" fontId="38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/>
    <xf numFmtId="0" fontId="55" fillId="0" borderId="0"/>
    <xf numFmtId="0" fontId="57" fillId="0" borderId="0">
      <alignment horizontal="left"/>
    </xf>
    <xf numFmtId="0" fontId="58" fillId="14" borderId="0" applyNumberFormat="0" applyBorder="0" applyAlignment="0" applyProtection="0">
      <alignment vertical="center"/>
    </xf>
    <xf numFmtId="0" fontId="38" fillId="15" borderId="18" applyNumberFormat="0" applyFont="0" applyAlignment="0" applyProtection="0">
      <alignment vertical="center"/>
    </xf>
    <xf numFmtId="0" fontId="59" fillId="0" borderId="0">
      <alignment vertical="center"/>
    </xf>
    <xf numFmtId="0" fontId="46" fillId="0" borderId="0"/>
    <xf numFmtId="189" fontId="0" fillId="0" borderId="0" applyFill="0" applyBorder="0" applyAlignment="0"/>
    <xf numFmtId="0" fontId="54" fillId="16" borderId="0" applyNumberFormat="0" applyBorder="0" applyAlignment="0" applyProtection="0">
      <alignment vertical="center"/>
    </xf>
    <xf numFmtId="0" fontId="60" fillId="0" borderId="0" applyNumberFormat="0" applyAlignment="0">
      <alignment horizontal="left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4" fontId="66" fillId="0" borderId="0" applyFont="0" applyFill="0" applyBorder="0" applyAlignment="0" applyProtection="0"/>
    <xf numFmtId="0" fontId="45" fillId="0" borderId="0">
      <alignment vertical="center"/>
    </xf>
    <xf numFmtId="192" fontId="0" fillId="0" borderId="0" applyFill="0" applyBorder="0" applyAlignment="0"/>
    <xf numFmtId="0" fontId="48" fillId="18" borderId="19">
      <protection locked="0"/>
    </xf>
    <xf numFmtId="0" fontId="67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48" fillId="0" borderId="0"/>
    <xf numFmtId="9" fontId="48" fillId="0" borderId="0" applyFont="0" applyFill="0" applyBorder="0" applyAlignment="0" applyProtection="0">
      <alignment vertical="center"/>
    </xf>
    <xf numFmtId="0" fontId="69" fillId="0" borderId="0"/>
    <xf numFmtId="0" fontId="70" fillId="0" borderId="20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46" fillId="0" borderId="0"/>
    <xf numFmtId="201" fontId="48" fillId="0" borderId="0" applyFont="0" applyFill="0" applyBorder="0" applyAlignment="0" applyProtection="0"/>
    <xf numFmtId="0" fontId="54" fillId="19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8" fillId="20" borderId="0" applyNumberFormat="0" applyBorder="0" applyAlignment="0" applyProtection="0"/>
    <xf numFmtId="0" fontId="54" fillId="21" borderId="0" applyNumberFormat="0" applyBorder="0" applyAlignment="0" applyProtection="0">
      <alignment vertical="center"/>
    </xf>
    <xf numFmtId="0" fontId="71" fillId="22" borderId="22" applyNumberFormat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72" fillId="23" borderId="16" applyNumberFormat="0" applyAlignment="0" applyProtection="0">
      <alignment vertical="center"/>
    </xf>
    <xf numFmtId="0" fontId="48" fillId="0" borderId="0"/>
    <xf numFmtId="0" fontId="73" fillId="22" borderId="1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4" fillId="25" borderId="23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89" fontId="0" fillId="0" borderId="0" applyFill="0" applyBorder="0" applyAlignment="0"/>
    <xf numFmtId="0" fontId="42" fillId="2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4" fillId="27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8" borderId="0" applyNumberFormat="0" applyBorder="0" applyAlignment="0" applyProtection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46" fillId="0" borderId="0"/>
    <xf numFmtId="192" fontId="0" fillId="0" borderId="0" applyFill="0" applyBorder="0" applyAlignment="0"/>
    <xf numFmtId="0" fontId="76" fillId="24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32" borderId="0" applyNumberFormat="0" applyBorder="0" applyAlignment="0" applyProtection="0">
      <alignment vertical="center"/>
    </xf>
    <xf numFmtId="192" fontId="0" fillId="0" borderId="0" applyFill="0" applyBorder="0" applyAlignment="0"/>
    <xf numFmtId="0" fontId="42" fillId="3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>
      <alignment vertical="top"/>
    </xf>
    <xf numFmtId="0" fontId="42" fillId="34" borderId="0" applyNumberFormat="0" applyBorder="0" applyAlignment="0" applyProtection="0">
      <alignment vertical="center"/>
    </xf>
    <xf numFmtId="0" fontId="83" fillId="3" borderId="28"/>
    <xf numFmtId="0" fontId="84" fillId="9" borderId="29" applyNumberFormat="0" applyAlignment="0" applyProtection="0">
      <alignment vertical="center"/>
    </xf>
    <xf numFmtId="204" fontId="85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54" fillId="37" borderId="0" applyNumberFormat="0" applyBorder="0" applyAlignment="0" applyProtection="0">
      <alignment vertical="center"/>
    </xf>
    <xf numFmtId="0" fontId="86" fillId="0" borderId="0" applyNumberFormat="0" applyFont="0" applyFill="0" applyBorder="0" applyAlignment="0" applyProtection="0">
      <alignment horizontal="left"/>
    </xf>
    <xf numFmtId="0" fontId="54" fillId="38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87" fillId="9" borderId="16" applyNumberFormat="0" applyAlignment="0" applyProtection="0">
      <alignment vertical="center"/>
    </xf>
    <xf numFmtId="0" fontId="48" fillId="0" borderId="0"/>
    <xf numFmtId="0" fontId="42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178" fontId="0" fillId="0" borderId="0">
      <protection locked="0"/>
    </xf>
    <xf numFmtId="0" fontId="48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88" fillId="45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>
      <alignment horizontal="center" vertical="center"/>
    </xf>
    <xf numFmtId="178" fontId="0" fillId="0" borderId="0">
      <protection locked="0"/>
    </xf>
    <xf numFmtId="0" fontId="89" fillId="2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/>
    <xf numFmtId="0" fontId="69" fillId="0" borderId="0"/>
    <xf numFmtId="0" fontId="54" fillId="4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38" fontId="91" fillId="0" borderId="0" applyFont="0" applyFill="0" applyBorder="0" applyAlignment="0" applyProtection="0"/>
    <xf numFmtId="187" fontId="0" fillId="0" borderId="0" applyFill="0" applyBorder="0" applyAlignment="0"/>
    <xf numFmtId="0" fontId="0" fillId="0" borderId="0"/>
    <xf numFmtId="0" fontId="0" fillId="0" borderId="0"/>
    <xf numFmtId="206" fontId="91" fillId="0" borderId="0" applyFont="0" applyFill="0" applyBorder="0" applyAlignment="0" applyProtection="0"/>
    <xf numFmtId="0" fontId="48" fillId="0" borderId="0"/>
    <xf numFmtId="184" fontId="0" fillId="0" borderId="0"/>
    <xf numFmtId="0" fontId="48" fillId="18" borderId="19">
      <protection locked="0"/>
    </xf>
    <xf numFmtId="0" fontId="4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46" fillId="0" borderId="0"/>
    <xf numFmtId="0" fontId="48" fillId="0" borderId="0"/>
    <xf numFmtId="0" fontId="92" fillId="45" borderId="0" applyNumberFormat="0" applyBorder="0" applyAlignment="0" applyProtection="0">
      <alignment vertical="center"/>
    </xf>
    <xf numFmtId="0" fontId="48" fillId="0" borderId="0" applyFont="0" applyFill="0" applyBorder="0" applyAlignment="0" applyProtection="0"/>
    <xf numFmtId="0" fontId="59" fillId="0" borderId="0">
      <alignment vertical="center"/>
    </xf>
    <xf numFmtId="208" fontId="0" fillId="0" borderId="0" applyFont="0" applyFill="0" applyBorder="0" applyAlignment="0" applyProtection="0"/>
    <xf numFmtId="0" fontId="50" fillId="7" borderId="0" applyNumberFormat="0" applyBorder="0" applyAlignment="0" applyProtection="0"/>
    <xf numFmtId="0" fontId="48" fillId="0" borderId="0">
      <alignment vertical="center"/>
    </xf>
    <xf numFmtId="0" fontId="48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93" fillId="0" borderId="0" applyNumberFormat="0" applyFill="0">
      <alignment horizontal="left" vertical="center"/>
    </xf>
    <xf numFmtId="40" fontId="91" fillId="0" borderId="0" applyFont="0" applyFill="0" applyBorder="0" applyAlignment="0" applyProtection="0"/>
    <xf numFmtId="10" fontId="6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58" fillId="48" borderId="0" applyNumberFormat="0" applyBorder="0" applyAlignment="0" applyProtection="0">
      <alignment vertical="center"/>
    </xf>
    <xf numFmtId="0" fontId="0" fillId="0" borderId="0"/>
    <xf numFmtId="0" fontId="48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48" fillId="0" borderId="0" applyFill="0" applyBorder="0" applyAlignment="0"/>
    <xf numFmtId="0" fontId="94" fillId="0" borderId="0" applyNumberFormat="0" applyFill="0" applyBorder="0" applyAlignment="0" applyProtection="0"/>
    <xf numFmtId="0" fontId="0" fillId="0" borderId="0"/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95" fillId="0" borderId="0" applyProtection="0">
      <alignment horizontal="left"/>
    </xf>
    <xf numFmtId="0" fontId="96" fillId="0" borderId="6">
      <alignment horizontal="left" vertical="center"/>
    </xf>
    <xf numFmtId="0" fontId="64" fillId="17" borderId="0" applyNumberFormat="0" applyBorder="0" applyAlignment="0" applyProtection="0">
      <alignment vertical="center"/>
    </xf>
    <xf numFmtId="0" fontId="97" fillId="0" borderId="0" applyNumberFormat="0" applyFill="0" applyBorder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5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8" fillId="0" borderId="0"/>
    <xf numFmtId="0" fontId="64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0" fillId="0" borderId="0"/>
    <xf numFmtId="0" fontId="46" fillId="0" borderId="0"/>
    <xf numFmtId="0" fontId="0" fillId="0" borderId="0">
      <protection locked="0"/>
    </xf>
    <xf numFmtId="180" fontId="48" fillId="0" borderId="0" applyFont="0" applyFill="0" applyBorder="0" applyAlignment="0" applyProtection="0"/>
    <xf numFmtId="0" fontId="0" fillId="0" borderId="0"/>
    <xf numFmtId="0" fontId="55" fillId="0" borderId="0"/>
    <xf numFmtId="0" fontId="48" fillId="0" borderId="0">
      <alignment vertical="center"/>
    </xf>
    <xf numFmtId="0" fontId="69" fillId="0" borderId="0"/>
    <xf numFmtId="38" fontId="99" fillId="0" borderId="0"/>
    <xf numFmtId="0" fontId="55" fillId="0" borderId="0"/>
    <xf numFmtId="192" fontId="0" fillId="0" borderId="0" applyFill="0" applyBorder="0" applyAlignment="0"/>
    <xf numFmtId="0" fontId="55" fillId="0" borderId="0"/>
    <xf numFmtId="0" fontId="69" fillId="0" borderId="0"/>
    <xf numFmtId="9" fontId="48" fillId="0" borderId="0" applyFont="0" applyFill="0" applyBorder="0" applyAlignment="0" applyProtection="0">
      <alignment vertical="center"/>
    </xf>
    <xf numFmtId="193" fontId="0" fillId="0" borderId="0" applyFill="0" applyBorder="0" applyAlignment="0"/>
    <xf numFmtId="0" fontId="0" fillId="0" borderId="0"/>
    <xf numFmtId="0" fontId="51" fillId="12" borderId="0" applyNumberFormat="0" applyBorder="0" applyAlignment="0" applyProtection="0">
      <alignment vertical="center"/>
    </xf>
    <xf numFmtId="40" fontId="86" fillId="0" borderId="0" applyFont="0" applyFill="0" applyBorder="0" applyAlignment="0" applyProtection="0"/>
    <xf numFmtId="0" fontId="0" fillId="0" borderId="0"/>
    <xf numFmtId="0" fontId="69" fillId="0" borderId="0"/>
    <xf numFmtId="0" fontId="55" fillId="0" borderId="0"/>
    <xf numFmtId="0" fontId="100" fillId="0" borderId="1">
      <alignment horizontal="center"/>
    </xf>
    <xf numFmtId="0" fontId="48" fillId="0" borderId="0">
      <alignment vertical="center"/>
    </xf>
    <xf numFmtId="0" fontId="48" fillId="0" borderId="0">
      <alignment vertical="center"/>
    </xf>
    <xf numFmtId="0" fontId="55" fillId="0" borderId="0"/>
    <xf numFmtId="0" fontId="101" fillId="4" borderId="0" applyNumberFormat="0" applyBorder="0" applyAlignment="0" applyProtection="0">
      <alignment vertical="center"/>
    </xf>
    <xf numFmtId="0" fontId="55" fillId="0" borderId="0"/>
    <xf numFmtId="184" fontId="0" fillId="0" borderId="0"/>
    <xf numFmtId="0" fontId="0" fillId="0" borderId="0"/>
    <xf numFmtId="0" fontId="48" fillId="0" borderId="0"/>
    <xf numFmtId="0" fontId="55" fillId="0" borderId="0"/>
    <xf numFmtId="0" fontId="55" fillId="0" borderId="0"/>
    <xf numFmtId="0" fontId="0" fillId="0" borderId="0"/>
    <xf numFmtId="0" fontId="46" fillId="0" borderId="0"/>
    <xf numFmtId="0" fontId="61" fillId="12" borderId="0" applyNumberFormat="0" applyBorder="0" applyAlignment="0" applyProtection="0">
      <alignment vertical="center"/>
    </xf>
    <xf numFmtId="0" fontId="55" fillId="0" borderId="0"/>
    <xf numFmtId="184" fontId="0" fillId="0" borderId="0"/>
    <xf numFmtId="0" fontId="64" fillId="17" borderId="0" applyNumberFormat="0" applyBorder="0" applyAlignment="0" applyProtection="0">
      <alignment vertical="center"/>
    </xf>
    <xf numFmtId="0" fontId="46" fillId="0" borderId="0"/>
    <xf numFmtId="0" fontId="102" fillId="0" borderId="0"/>
    <xf numFmtId="0" fontId="0" fillId="0" borderId="0"/>
    <xf numFmtId="0" fontId="0" fillId="0" borderId="0"/>
    <xf numFmtId="0" fontId="0" fillId="0" borderId="0">
      <protection locked="0"/>
    </xf>
    <xf numFmtId="0" fontId="69" fillId="0" borderId="0"/>
    <xf numFmtId="0" fontId="59" fillId="12" borderId="0" applyNumberFormat="0" applyBorder="0" applyAlignment="0" applyProtection="0">
      <alignment vertical="center"/>
    </xf>
    <xf numFmtId="0" fontId="0" fillId="0" borderId="0"/>
    <xf numFmtId="0" fontId="48" fillId="0" borderId="0">
      <alignment vertical="center"/>
    </xf>
    <xf numFmtId="0" fontId="55" fillId="0" borderId="0"/>
    <xf numFmtId="212" fontId="46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10" fontId="85" fillId="0" borderId="0" applyFont="0" applyFill="0" applyBorder="0" applyAlignment="0" applyProtection="0"/>
    <xf numFmtId="0" fontId="55" fillId="0" borderId="0"/>
    <xf numFmtId="38" fontId="103" fillId="9" borderId="0" applyNumberFormat="0" applyBorder="0" applyAlignment="0" applyProtection="0"/>
    <xf numFmtId="0" fontId="46" fillId="0" borderId="0">
      <protection locked="0"/>
    </xf>
    <xf numFmtId="9" fontId="48" fillId="0" borderId="0" applyFont="0" applyFill="0" applyBorder="0" applyAlignment="0" applyProtection="0">
      <alignment vertical="center"/>
    </xf>
    <xf numFmtId="0" fontId="55" fillId="0" borderId="0"/>
    <xf numFmtId="0" fontId="104" fillId="0" borderId="30" applyNumberFormat="0" applyFill="0" applyAlignment="0" applyProtection="0">
      <alignment vertical="center"/>
    </xf>
    <xf numFmtId="0" fontId="105" fillId="0" borderId="2">
      <alignment horizontal="center"/>
    </xf>
    <xf numFmtId="0" fontId="55" fillId="0" borderId="0"/>
    <xf numFmtId="0" fontId="0" fillId="0" borderId="0"/>
    <xf numFmtId="0" fontId="0" fillId="0" borderId="0"/>
    <xf numFmtId="0" fontId="106" fillId="49" borderId="0" applyNumberFormat="0" applyBorder="0" applyAlignment="0" applyProtection="0"/>
    <xf numFmtId="0" fontId="48" fillId="0" borderId="0" applyNumberFormat="0" applyFill="0" applyBorder="0" applyAlignment="0" applyProtection="0"/>
    <xf numFmtId="0" fontId="0" fillId="0" borderId="0"/>
    <xf numFmtId="0" fontId="55" fillId="0" borderId="0"/>
    <xf numFmtId="0" fontId="107" fillId="17" borderId="0" applyNumberFormat="0" applyBorder="0" applyAlignment="0" applyProtection="0">
      <alignment vertical="center"/>
    </xf>
    <xf numFmtId="0" fontId="82" fillId="0" borderId="0">
      <alignment vertical="top"/>
    </xf>
    <xf numFmtId="0" fontId="46" fillId="0" borderId="0"/>
    <xf numFmtId="0" fontId="0" fillId="0" borderId="0">
      <protection locked="0"/>
    </xf>
    <xf numFmtId="0" fontId="89" fillId="12" borderId="0" applyNumberFormat="0" applyBorder="0" applyAlignment="0" applyProtection="0">
      <alignment vertical="center"/>
    </xf>
    <xf numFmtId="0" fontId="0" fillId="0" borderId="0"/>
    <xf numFmtId="0" fontId="64" fillId="17" borderId="0" applyNumberFormat="0" applyBorder="0" applyAlignment="0" applyProtection="0">
      <alignment vertical="center"/>
    </xf>
    <xf numFmtId="0" fontId="108" fillId="50" borderId="0" applyNumberFormat="0" applyBorder="0" applyAlignment="0" applyProtection="0">
      <alignment vertical="center"/>
    </xf>
    <xf numFmtId="0" fontId="0" fillId="0" borderId="0">
      <protection locked="0"/>
    </xf>
    <xf numFmtId="0" fontId="48" fillId="18" borderId="19">
      <protection locked="0"/>
    </xf>
    <xf numFmtId="0" fontId="46" fillId="0" borderId="0"/>
    <xf numFmtId="0" fontId="46" fillId="0" borderId="0"/>
    <xf numFmtId="40" fontId="109" fillId="0" borderId="0" applyBorder="0">
      <alignment horizontal="right"/>
    </xf>
    <xf numFmtId="0" fontId="0" fillId="0" borderId="0"/>
    <xf numFmtId="0" fontId="39" fillId="51" borderId="0" applyNumberFormat="0" applyBorder="0" applyAlignment="0" applyProtection="0"/>
    <xf numFmtId="0" fontId="0" fillId="0" borderId="0">
      <protection locked="0"/>
    </xf>
    <xf numFmtId="215" fontId="0" fillId="0" borderId="0" applyFill="0" applyBorder="0" applyAlignment="0"/>
    <xf numFmtId="178" fontId="0" fillId="0" borderId="0">
      <protection locked="0"/>
    </xf>
    <xf numFmtId="0" fontId="69" fillId="0" borderId="0"/>
    <xf numFmtId="0" fontId="59" fillId="0" borderId="0">
      <alignment vertical="center"/>
    </xf>
    <xf numFmtId="0" fontId="110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82" fillId="0" borderId="0">
      <alignment vertical="top"/>
    </xf>
    <xf numFmtId="0" fontId="111" fillId="0" borderId="0" applyNumberFormat="0" applyFont="0" applyFill="0" applyBorder="0" applyProtection="0">
      <alignment horizontal="center" vertical="center" wrapText="1"/>
    </xf>
    <xf numFmtId="0" fontId="69" fillId="0" borderId="0"/>
    <xf numFmtId="0" fontId="48" fillId="0" borderId="0"/>
    <xf numFmtId="43" fontId="0" fillId="0" borderId="0" applyFont="0" applyFill="0" applyBorder="0" applyAlignment="0" applyProtection="0"/>
    <xf numFmtId="0" fontId="0" fillId="0" borderId="0"/>
    <xf numFmtId="0" fontId="48" fillId="0" borderId="0"/>
    <xf numFmtId="0" fontId="112" fillId="0" borderId="31" applyNumberFormat="0" applyFill="0" applyAlignment="0" applyProtection="0">
      <alignment vertical="center"/>
    </xf>
    <xf numFmtId="184" fontId="0" fillId="0" borderId="0"/>
    <xf numFmtId="0" fontId="107" fillId="17" borderId="0" applyNumberFormat="0" applyBorder="0" applyAlignment="0" applyProtection="0">
      <alignment vertical="center"/>
    </xf>
    <xf numFmtId="0" fontId="48" fillId="0" borderId="0"/>
    <xf numFmtId="0" fontId="59" fillId="0" borderId="0">
      <alignment vertical="center"/>
    </xf>
    <xf numFmtId="0" fontId="45" fillId="52" borderId="0" applyNumberFormat="0" applyBorder="0" applyAlignment="0" applyProtection="0"/>
    <xf numFmtId="0" fontId="0" fillId="0" borderId="0"/>
    <xf numFmtId="0" fontId="69" fillId="0" borderId="0"/>
    <xf numFmtId="178" fontId="0" fillId="0" borderId="0">
      <protection locked="0"/>
    </xf>
    <xf numFmtId="49" fontId="48" fillId="0" borderId="0" applyFont="0" applyFill="0" applyBorder="0" applyAlignment="0" applyProtection="0"/>
    <xf numFmtId="0" fontId="113" fillId="53" borderId="32" applyNumberFormat="0" applyAlignment="0" applyProtection="0">
      <alignment vertical="center"/>
    </xf>
    <xf numFmtId="9" fontId="114" fillId="0" borderId="0" applyFont="0" applyFill="0" applyBorder="0" applyAlignment="0" applyProtection="0"/>
    <xf numFmtId="216" fontId="66" fillId="0" borderId="0" applyFont="0" applyFill="0" applyBorder="0" applyAlignment="0" applyProtection="0"/>
    <xf numFmtId="0" fontId="81" fillId="0" borderId="27" applyNumberFormat="0" applyFill="0" applyAlignment="0" applyProtection="0">
      <alignment vertical="center"/>
    </xf>
    <xf numFmtId="199" fontId="95" fillId="0" borderId="0" applyFill="0" applyBorder="0" applyProtection="0">
      <alignment horizontal="right"/>
    </xf>
    <xf numFmtId="0" fontId="48" fillId="4" borderId="0" applyNumberFormat="0" applyBorder="0" applyAlignment="0" applyProtection="0">
      <alignment vertical="center"/>
    </xf>
    <xf numFmtId="0" fontId="69" fillId="0" borderId="0"/>
    <xf numFmtId="0" fontId="48" fillId="0" borderId="0">
      <alignment vertical="center"/>
    </xf>
    <xf numFmtId="0" fontId="0" fillId="0" borderId="0"/>
    <xf numFmtId="0" fontId="46" fillId="0" borderId="0">
      <protection locked="0"/>
    </xf>
    <xf numFmtId="39" fontId="66" fillId="0" borderId="0" applyFont="0" applyFill="0" applyBorder="0" applyAlignment="0" applyProtection="0"/>
    <xf numFmtId="0" fontId="46" fillId="0" borderId="0">
      <protection locked="0"/>
    </xf>
    <xf numFmtId="0" fontId="59" fillId="17" borderId="0" applyNumberFormat="0" applyBorder="0" applyAlignment="0" applyProtection="0">
      <alignment vertical="center"/>
    </xf>
    <xf numFmtId="0" fontId="48" fillId="0" borderId="0"/>
    <xf numFmtId="0" fontId="46" fillId="0" borderId="0">
      <protection locked="0"/>
    </xf>
    <xf numFmtId="0" fontId="115" fillId="18" borderId="19">
      <protection locked="0"/>
    </xf>
    <xf numFmtId="0" fontId="39" fillId="17" borderId="0" applyNumberFormat="0" applyBorder="0" applyAlignment="0" applyProtection="0">
      <alignment vertical="center"/>
    </xf>
    <xf numFmtId="0" fontId="116" fillId="0" borderId="0"/>
    <xf numFmtId="0" fontId="69" fillId="0" borderId="0"/>
    <xf numFmtId="0" fontId="59" fillId="0" borderId="0">
      <alignment vertical="center"/>
    </xf>
    <xf numFmtId="0" fontId="117" fillId="0" borderId="33" applyNumberFormat="0" applyFill="0" applyAlignment="0" applyProtection="0">
      <alignment vertical="center"/>
    </xf>
    <xf numFmtId="0" fontId="111" fillId="0" borderId="0"/>
    <xf numFmtId="178" fontId="0" fillId="0" borderId="0">
      <protection locked="0"/>
    </xf>
    <xf numFmtId="0" fontId="59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9" fontId="48" fillId="0" borderId="0" applyFont="0" applyFill="0" applyBorder="0" applyAlignment="0" applyProtection="0"/>
    <xf numFmtId="0" fontId="111" fillId="0" borderId="0"/>
    <xf numFmtId="49" fontId="48" fillId="0" borderId="0" applyFont="0" applyFill="0" applyBorder="0" applyAlignment="0" applyProtection="0"/>
    <xf numFmtId="49" fontId="48" fillId="0" borderId="0" applyFont="0" applyFill="0" applyBorder="0" applyAlignment="0" applyProtection="0"/>
    <xf numFmtId="0" fontId="101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78" fontId="0" fillId="0" borderId="0">
      <protection locked="0"/>
    </xf>
    <xf numFmtId="0" fontId="118" fillId="0" borderId="3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0" borderId="0"/>
    <xf numFmtId="0" fontId="69" fillId="0" borderId="0"/>
    <xf numFmtId="0" fontId="48" fillId="18" borderId="19">
      <protection locked="0"/>
    </xf>
    <xf numFmtId="0" fontId="69" fillId="0" borderId="0"/>
    <xf numFmtId="0" fontId="0" fillId="0" borderId="0"/>
    <xf numFmtId="0" fontId="46" fillId="0" borderId="0"/>
    <xf numFmtId="0" fontId="46" fillId="0" borderId="0" applyNumberFormat="0" applyFill="0" applyBorder="0" applyAlignment="0" applyProtection="0"/>
    <xf numFmtId="0" fontId="100" fillId="0" borderId="0">
      <alignment horizontal="center" vertical="center"/>
    </xf>
    <xf numFmtId="0" fontId="0" fillId="0" borderId="0"/>
    <xf numFmtId="0" fontId="59" fillId="0" borderId="0"/>
    <xf numFmtId="0" fontId="46" fillId="0" borderId="0"/>
    <xf numFmtId="0" fontId="39" fillId="51" borderId="0" applyNumberFormat="0" applyBorder="0" applyAlignment="0" applyProtection="0"/>
    <xf numFmtId="0" fontId="0" fillId="0" borderId="0"/>
    <xf numFmtId="0" fontId="46" fillId="0" borderId="0"/>
    <xf numFmtId="193" fontId="0" fillId="0" borderId="0" applyFill="0" applyBorder="0" applyAlignment="0"/>
    <xf numFmtId="0" fontId="48" fillId="0" borderId="0"/>
    <xf numFmtId="0" fontId="46" fillId="0" borderId="0"/>
    <xf numFmtId="0" fontId="76" fillId="2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89" fillId="12" borderId="0" applyNumberFormat="0" applyBorder="0" applyAlignment="0" applyProtection="0">
      <alignment vertical="center"/>
    </xf>
    <xf numFmtId="0" fontId="48" fillId="0" borderId="0"/>
    <xf numFmtId="0" fontId="64" fillId="4" borderId="0" applyNumberFormat="0" applyBorder="0" applyAlignment="0" applyProtection="0">
      <alignment vertical="center"/>
    </xf>
    <xf numFmtId="0" fontId="48" fillId="0" borderId="0" applyFont="0" applyFill="0" applyBorder="0" applyAlignment="0" applyProtection="0"/>
    <xf numFmtId="0" fontId="45" fillId="56" borderId="0" applyNumberFormat="0" applyBorder="0" applyAlignment="0" applyProtection="0"/>
    <xf numFmtId="0" fontId="111" fillId="0" borderId="0"/>
    <xf numFmtId="0" fontId="82" fillId="0" borderId="0">
      <alignment vertical="top"/>
    </xf>
    <xf numFmtId="0" fontId="111" fillId="0" borderId="0"/>
    <xf numFmtId="0" fontId="34" fillId="48" borderId="0" applyNumberFormat="0" applyBorder="0" applyAlignment="0" applyProtection="0">
      <alignment vertical="center"/>
    </xf>
    <xf numFmtId="0" fontId="0" fillId="0" borderId="0"/>
    <xf numFmtId="0" fontId="69" fillId="0" borderId="0"/>
    <xf numFmtId="0" fontId="46" fillId="0" borderId="0"/>
    <xf numFmtId="0" fontId="34" fillId="23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108" fillId="57" borderId="0" applyNumberFormat="0" applyBorder="0" applyAlignment="0" applyProtection="0">
      <alignment vertical="center"/>
    </xf>
    <xf numFmtId="0" fontId="46" fillId="0" borderId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9" fontId="95" fillId="0" borderId="0" applyFont="0" applyFill="0" applyBorder="0" applyAlignment="0" applyProtection="0"/>
    <xf numFmtId="0" fontId="46" fillId="0" borderId="0"/>
    <xf numFmtId="0" fontId="46" fillId="0" borderId="0"/>
    <xf numFmtId="205" fontId="0" fillId="0" borderId="0" applyFont="0" applyFill="0" applyBorder="0" applyAlignment="0" applyProtection="0"/>
    <xf numFmtId="0" fontId="0" fillId="0" borderId="0"/>
    <xf numFmtId="0" fontId="34" fillId="24" borderId="0" applyNumberFormat="0" applyBorder="0" applyAlignment="0" applyProtection="0">
      <alignment vertical="center"/>
    </xf>
    <xf numFmtId="0" fontId="46" fillId="0" borderId="0"/>
    <xf numFmtId="4" fontId="119" fillId="0" borderId="0">
      <alignment horizontal="right"/>
    </xf>
    <xf numFmtId="208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20" fontId="95" fillId="0" borderId="0"/>
    <xf numFmtId="0" fontId="48" fillId="0" borderId="0">
      <alignment vertical="center"/>
    </xf>
    <xf numFmtId="0" fontId="0" fillId="0" borderId="0">
      <protection locked="0"/>
    </xf>
    <xf numFmtId="0" fontId="92" fillId="45" borderId="0" applyNumberFormat="0" applyBorder="0" applyAlignment="0" applyProtection="0">
      <alignment vertical="center"/>
    </xf>
    <xf numFmtId="185" fontId="95" fillId="0" borderId="0" applyFill="0" applyBorder="0" applyProtection="0">
      <alignment horizontal="right"/>
    </xf>
    <xf numFmtId="178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8" fillId="59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1" fillId="12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211" fontId="8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0" fillId="0" borderId="0"/>
    <xf numFmtId="0" fontId="48" fillId="0" borderId="0">
      <alignment vertical="center"/>
    </xf>
    <xf numFmtId="0" fontId="0" fillId="0" borderId="0"/>
    <xf numFmtId="0" fontId="0" fillId="0" borderId="0"/>
    <xf numFmtId="0" fontId="59" fillId="14" borderId="0" applyNumberFormat="0" applyBorder="0" applyAlignment="0" applyProtection="0">
      <alignment vertical="center"/>
    </xf>
    <xf numFmtId="0" fontId="0" fillId="0" borderId="0"/>
    <xf numFmtId="0" fontId="107" fillId="17" borderId="0" applyNumberFormat="0" applyBorder="0" applyAlignment="0" applyProtection="0">
      <alignment vertical="center"/>
    </xf>
    <xf numFmtId="0" fontId="103" fillId="61" borderId="1"/>
    <xf numFmtId="0" fontId="0" fillId="0" borderId="0"/>
    <xf numFmtId="0" fontId="5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59" fillId="0" borderId="0" applyFont="0" applyFill="0" applyBorder="0" applyAlignment="0" applyProtection="0">
      <alignment vertical="center"/>
    </xf>
    <xf numFmtId="0" fontId="0" fillId="0" borderId="0"/>
    <xf numFmtId="0" fontId="39" fillId="5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17" fontId="0" fillId="0" borderId="0" applyFont="0" applyFill="0" applyProtection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69" fillId="0" borderId="0"/>
    <xf numFmtId="0" fontId="0" fillId="0" borderId="0"/>
    <xf numFmtId="0" fontId="46" fillId="0" borderId="0"/>
    <xf numFmtId="0" fontId="46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69" fillId="0" borderId="0"/>
    <xf numFmtId="0" fontId="46" fillId="0" borderId="0"/>
    <xf numFmtId="176" fontId="48" fillId="62" borderId="0"/>
    <xf numFmtId="0" fontId="0" fillId="0" borderId="0"/>
    <xf numFmtId="0" fontId="120" fillId="58" borderId="0" applyNumberFormat="0"/>
    <xf numFmtId="0" fontId="55" fillId="0" borderId="0"/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5" fillId="0" borderId="0"/>
    <xf numFmtId="0" fontId="0" fillId="0" borderId="0">
      <protection locked="0"/>
    </xf>
    <xf numFmtId="0" fontId="59" fillId="0" borderId="0">
      <alignment vertical="center"/>
    </xf>
    <xf numFmtId="0" fontId="0" fillId="0" borderId="0"/>
    <xf numFmtId="0" fontId="108" fillId="60" borderId="0" applyNumberFormat="0" applyBorder="0" applyAlignment="0" applyProtection="0">
      <alignment vertical="center"/>
    </xf>
    <xf numFmtId="0" fontId="46" fillId="0" borderId="0"/>
    <xf numFmtId="0" fontId="0" fillId="0" borderId="0">
      <protection locked="0"/>
    </xf>
    <xf numFmtId="0" fontId="58" fillId="14" borderId="0" applyNumberFormat="0" applyBorder="0" applyAlignment="0" applyProtection="0">
      <alignment vertical="center"/>
    </xf>
    <xf numFmtId="0" fontId="121" fillId="63" borderId="0" applyNumberFormat="0" applyBorder="0" applyAlignment="0" applyProtection="0"/>
    <xf numFmtId="0" fontId="69" fillId="0" borderId="0"/>
    <xf numFmtId="0" fontId="46" fillId="0" borderId="0"/>
    <xf numFmtId="0" fontId="0" fillId="0" borderId="0"/>
    <xf numFmtId="0" fontId="55" fillId="0" borderId="0"/>
    <xf numFmtId="0" fontId="0" fillId="0" borderId="0"/>
    <xf numFmtId="0" fontId="50" fillId="64" borderId="0" applyNumberFormat="0" applyBorder="0" applyAlignment="0" applyProtection="0"/>
    <xf numFmtId="0" fontId="0" fillId="0" borderId="0"/>
    <xf numFmtId="0" fontId="46" fillId="0" borderId="0"/>
    <xf numFmtId="0" fontId="59" fillId="4" borderId="0" applyNumberFormat="0" applyBorder="0" applyAlignment="0" applyProtection="0">
      <alignment vertical="center"/>
    </xf>
    <xf numFmtId="0" fontId="0" fillId="0" borderId="0"/>
    <xf numFmtId="204" fontId="48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8" fillId="17" borderId="0" applyNumberFormat="0" applyBorder="0" applyAlignment="0" applyProtection="0">
      <alignment vertical="center"/>
    </xf>
    <xf numFmtId="0" fontId="69" fillId="0" borderId="0"/>
    <xf numFmtId="0" fontId="46" fillId="0" borderId="0"/>
    <xf numFmtId="219" fontId="122" fillId="0" borderId="0"/>
    <xf numFmtId="0" fontId="82" fillId="0" borderId="0">
      <alignment vertical="top"/>
    </xf>
    <xf numFmtId="0" fontId="0" fillId="0" borderId="0"/>
    <xf numFmtId="0" fontId="50" fillId="65" borderId="0" applyNumberFormat="0" applyBorder="0" applyAlignment="0" applyProtection="0"/>
    <xf numFmtId="0" fontId="48" fillId="0" borderId="0">
      <alignment vertical="center"/>
    </xf>
    <xf numFmtId="0" fontId="55" fillId="0" borderId="0"/>
    <xf numFmtId="0" fontId="46" fillId="0" borderId="0"/>
    <xf numFmtId="0" fontId="0" fillId="0" borderId="0"/>
    <xf numFmtId="0" fontId="69" fillId="0" borderId="0"/>
    <xf numFmtId="0" fontId="46" fillId="0" borderId="0"/>
    <xf numFmtId="0" fontId="48" fillId="0" borderId="0">
      <alignment vertical="center"/>
      <protection locked="0"/>
    </xf>
    <xf numFmtId="0" fontId="51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6" fillId="0" borderId="0"/>
    <xf numFmtId="0" fontId="0" fillId="0" borderId="0"/>
    <xf numFmtId="0" fontId="0" fillId="0" borderId="0"/>
    <xf numFmtId="0" fontId="103" fillId="9" borderId="1"/>
    <xf numFmtId="0" fontId="108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57" fillId="0" borderId="0">
      <alignment horizontal="right"/>
    </xf>
    <xf numFmtId="0" fontId="46" fillId="0" borderId="0"/>
    <xf numFmtId="180" fontId="0" fillId="0" borderId="0" applyFont="0" applyFill="0" applyBorder="0" applyAlignment="0" applyProtection="0"/>
    <xf numFmtId="0" fontId="121" fillId="66" borderId="0" applyNumberFormat="0" applyBorder="0" applyAlignment="0" applyProtection="0"/>
    <xf numFmtId="0" fontId="0" fillId="0" borderId="0"/>
    <xf numFmtId="0" fontId="58" fillId="67" borderId="0" applyNumberFormat="0" applyBorder="0" applyAlignment="0" applyProtection="0">
      <alignment vertical="center"/>
    </xf>
    <xf numFmtId="203" fontId="95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199" fontId="95" fillId="0" borderId="0" applyFill="0" applyBorder="0" applyProtection="0">
      <alignment horizontal="right"/>
    </xf>
    <xf numFmtId="222" fontId="123" fillId="0" borderId="0" applyFill="0" applyBorder="0" applyProtection="0">
      <alignment horizontal="center"/>
    </xf>
    <xf numFmtId="223" fontId="123" fillId="0" borderId="0" applyFill="0" applyBorder="0" applyProtection="0">
      <alignment horizontal="center"/>
    </xf>
    <xf numFmtId="0" fontId="58" fillId="59" borderId="0" applyNumberFormat="0" applyBorder="0" applyAlignment="0" applyProtection="0">
      <alignment vertical="center"/>
    </xf>
    <xf numFmtId="14" fontId="44" fillId="0" borderId="0">
      <alignment horizontal="center" wrapText="1"/>
      <protection locked="0"/>
    </xf>
    <xf numFmtId="3" fontId="86" fillId="0" borderId="0" applyFont="0" applyFill="0" applyBorder="0" applyAlignment="0" applyProtection="0"/>
    <xf numFmtId="0" fontId="0" fillId="0" borderId="0"/>
    <xf numFmtId="179" fontId="95" fillId="0" borderId="0" applyFill="0" applyBorder="0" applyProtection="0">
      <alignment horizontal="right"/>
    </xf>
    <xf numFmtId="221" fontId="124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198" fontId="95" fillId="0" borderId="0" applyFill="0" applyBorder="0" applyProtection="0">
      <alignment horizontal="right"/>
    </xf>
    <xf numFmtId="209" fontId="95" fillId="0" borderId="0" applyFill="0" applyBorder="0" applyProtection="0">
      <alignment horizontal="right"/>
    </xf>
    <xf numFmtId="0" fontId="43" fillId="0" borderId="0"/>
    <xf numFmtId="0" fontId="48" fillId="0" borderId="0"/>
    <xf numFmtId="0" fontId="59" fillId="24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15" fillId="18" borderId="19">
      <protection locked="0"/>
    </xf>
    <xf numFmtId="0" fontId="51" fillId="12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213" fontId="48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59" fillId="4" borderId="0" applyNumberFormat="0" applyBorder="0" applyAlignment="0" applyProtection="0">
      <alignment vertical="center"/>
    </xf>
    <xf numFmtId="176" fontId="48" fillId="62" borderId="0"/>
    <xf numFmtId="0" fontId="59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214" fontId="0" fillId="0" borderId="0"/>
    <xf numFmtId="0" fontId="59" fillId="24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6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37" fontId="85" fillId="0" borderId="0" applyFont="0" applyFill="0" applyBorder="0" applyAlignment="0" applyProtection="0"/>
    <xf numFmtId="0" fontId="59" fillId="48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5" fillId="18" borderId="19">
      <protection locked="0"/>
    </xf>
    <xf numFmtId="0" fontId="108" fillId="6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58" fillId="67" borderId="0" applyNumberFormat="0" applyBorder="0" applyAlignment="0" applyProtection="0">
      <alignment vertical="center"/>
    </xf>
    <xf numFmtId="41" fontId="127" fillId="0" borderId="0" applyFont="0" applyFill="0" applyBorder="0" applyAlignment="0" applyProtection="0"/>
    <xf numFmtId="0" fontId="108" fillId="14" borderId="0" applyNumberFormat="0" applyBorder="0" applyAlignment="0" applyProtection="0">
      <alignment vertical="center"/>
    </xf>
    <xf numFmtId="0" fontId="48" fillId="60" borderId="0" applyNumberFormat="0" applyBorder="0" applyAlignment="0" applyProtection="0"/>
    <xf numFmtId="0" fontId="59" fillId="0" borderId="0">
      <alignment vertical="center"/>
    </xf>
    <xf numFmtId="0" fontId="108" fillId="48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207" fontId="85" fillId="0" borderId="0" applyFont="0" applyFill="0" applyBorder="0" applyAlignment="0" applyProtection="0"/>
    <xf numFmtId="0" fontId="58" fillId="50" borderId="0" applyNumberFormat="0" applyBorder="0" applyAlignment="0" applyProtection="0">
      <alignment vertical="center"/>
    </xf>
    <xf numFmtId="0" fontId="69" fillId="0" borderId="0">
      <protection locked="0"/>
    </xf>
    <xf numFmtId="176" fontId="48" fillId="69" borderId="0"/>
    <xf numFmtId="0" fontId="50" fillId="65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8" fillId="70" borderId="0" applyNumberFormat="0" applyBorder="0" applyAlignment="0" applyProtection="0"/>
    <xf numFmtId="0" fontId="101" fillId="4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184" fontId="0" fillId="0" borderId="0"/>
    <xf numFmtId="0" fontId="50" fillId="71" borderId="0" applyNumberFormat="0" applyBorder="0" applyAlignment="0" applyProtection="0"/>
    <xf numFmtId="0" fontId="48" fillId="72" borderId="0" applyNumberFormat="0" applyBorder="0" applyAlignment="0" applyProtection="0"/>
    <xf numFmtId="0" fontId="45" fillId="51" borderId="0" applyNumberFormat="0" applyBorder="0" applyAlignment="0" applyProtection="0"/>
    <xf numFmtId="210" fontId="0" fillId="0" borderId="0" applyFont="0" applyFill="0" applyBorder="0" applyAlignment="0" applyProtection="0"/>
    <xf numFmtId="0" fontId="39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193" fontId="0" fillId="0" borderId="0" applyFill="0" applyBorder="0" applyAlignment="0"/>
    <xf numFmtId="9" fontId="48" fillId="0" borderId="0" applyFont="0" applyFill="0" applyBorder="0" applyAlignment="0" applyProtection="0">
      <alignment vertical="center"/>
    </xf>
    <xf numFmtId="0" fontId="50" fillId="73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41" fontId="95" fillId="0" borderId="0" applyFont="0" applyFill="0" applyBorder="0" applyAlignment="0" applyProtection="0"/>
    <xf numFmtId="0" fontId="50" fillId="74" borderId="0" applyNumberFormat="0" applyBorder="0" applyAlignment="0" applyProtection="0"/>
    <xf numFmtId="0" fontId="45" fillId="52" borderId="0" applyNumberFormat="0" applyBorder="0" applyAlignment="0" applyProtection="0"/>
    <xf numFmtId="0" fontId="101" fillId="4" borderId="0" applyNumberFormat="0" applyBorder="0" applyAlignment="0" applyProtection="0">
      <alignment vertical="center"/>
    </xf>
    <xf numFmtId="0" fontId="45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177" fontId="82" fillId="0" borderId="0" applyFill="0" applyBorder="0" applyAlignment="0"/>
    <xf numFmtId="224" fontId="46" fillId="0" borderId="0" applyFill="0" applyBorder="0" applyAlignment="0"/>
    <xf numFmtId="193" fontId="0" fillId="0" borderId="0" applyFill="0" applyBorder="0" applyAlignment="0"/>
    <xf numFmtId="189" fontId="0" fillId="0" borderId="0" applyFill="0" applyBorder="0" applyAlignment="0"/>
    <xf numFmtId="9" fontId="66" fillId="0" borderId="0" applyFont="0" applyFill="0" applyBorder="0" applyAlignment="0" applyProtection="0"/>
    <xf numFmtId="193" fontId="0" fillId="0" borderId="0" applyFill="0" applyBorder="0" applyAlignment="0"/>
    <xf numFmtId="9" fontId="69" fillId="0" borderId="0" applyFont="0" applyFill="0" applyBorder="0" applyAlignment="0" applyProtection="0"/>
    <xf numFmtId="25" fontId="66" fillId="0" borderId="0" applyFont="0" applyFill="0" applyBorder="0" applyAlignment="0" applyProtection="0"/>
    <xf numFmtId="0" fontId="87" fillId="9" borderId="16" applyNumberFormat="0" applyAlignment="0" applyProtection="0">
      <alignment vertical="center"/>
    </xf>
    <xf numFmtId="0" fontId="128" fillId="53" borderId="32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9" fillId="0" borderId="34" applyNumberFormat="0" applyFill="0" applyProtection="0">
      <alignment horizontal="center"/>
    </xf>
    <xf numFmtId="0" fontId="130" fillId="0" borderId="0" applyFill="0" applyBorder="0">
      <alignment horizontal="right"/>
    </xf>
    <xf numFmtId="0" fontId="51" fillId="12" borderId="0" applyNumberFormat="0" applyBorder="0" applyAlignment="0" applyProtection="0">
      <alignment vertical="center"/>
    </xf>
    <xf numFmtId="0" fontId="131" fillId="0" borderId="35"/>
    <xf numFmtId="0" fontId="46" fillId="0" borderId="0" applyFill="0" applyBorder="0">
      <alignment horizontal="right"/>
    </xf>
    <xf numFmtId="184" fontId="0" fillId="0" borderId="0"/>
    <xf numFmtId="184" fontId="0" fillId="0" borderId="0"/>
    <xf numFmtId="184" fontId="0" fillId="0" borderId="0"/>
    <xf numFmtId="0" fontId="132" fillId="0" borderId="3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92" fontId="0" fillId="0" borderId="0" applyFont="0" applyFill="0" applyBorder="0" applyAlignment="0" applyProtection="0"/>
    <xf numFmtId="0" fontId="55" fillId="0" borderId="0"/>
    <xf numFmtId="226" fontId="95" fillId="0" borderId="0"/>
    <xf numFmtId="192" fontId="0" fillId="0" borderId="0" applyFill="0" applyBorder="0" applyAlignment="0"/>
    <xf numFmtId="196" fontId="85" fillId="0" borderId="0" applyFont="0" applyFill="0" applyBorder="0" applyAlignment="0" applyProtection="0"/>
    <xf numFmtId="39" fontId="85" fillId="0" borderId="0" applyFont="0" applyFill="0" applyBorder="0" applyAlignment="0" applyProtection="0"/>
    <xf numFmtId="37" fontId="6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33" fillId="0" borderId="0" applyProtection="0"/>
    <xf numFmtId="0" fontId="64" fillId="17" borderId="0" applyNumberFormat="0" applyBorder="0" applyAlignment="0" applyProtection="0">
      <alignment vertical="center"/>
    </xf>
    <xf numFmtId="192" fontId="0" fillId="0" borderId="0" applyFill="0" applyBorder="0" applyAlignment="0"/>
    <xf numFmtId="181" fontId="46" fillId="0" borderId="0" applyFont="0" applyFill="0" applyBorder="0" applyAlignment="0" applyProtection="0"/>
    <xf numFmtId="202" fontId="95" fillId="0" borderId="0"/>
    <xf numFmtId="0" fontId="51" fillId="12" borderId="0" applyNumberFormat="0" applyBorder="0" applyAlignment="0" applyProtection="0">
      <alignment vertical="center"/>
    </xf>
    <xf numFmtId="0" fontId="134" fillId="0" borderId="0" applyNumberFormat="0" applyAlignment="0">
      <alignment horizontal="left"/>
    </xf>
    <xf numFmtId="0" fontId="135" fillId="0" borderId="0" applyNumberFormat="0" applyAlignment="0"/>
    <xf numFmtId="9" fontId="48" fillId="0" borderId="0" applyFont="0" applyFill="0" applyBorder="0" applyAlignment="0" applyProtection="0">
      <alignment vertical="center"/>
    </xf>
    <xf numFmtId="228" fontId="85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4" fontId="82" fillId="0" borderId="0" applyFill="0" applyBorder="0" applyAlignment="0"/>
    <xf numFmtId="0" fontId="116" fillId="0" borderId="0"/>
    <xf numFmtId="15" fontId="86" fillId="0" borderId="0"/>
    <xf numFmtId="0" fontId="64" fillId="4" borderId="0" applyNumberFormat="0" applyBorder="0" applyAlignment="0" applyProtection="0">
      <alignment vertical="center"/>
    </xf>
    <xf numFmtId="229" fontId="95" fillId="0" borderId="0"/>
    <xf numFmtId="189" fontId="0" fillId="0" borderId="0" applyFill="0" applyBorder="0" applyAlignment="0"/>
    <xf numFmtId="193" fontId="0" fillId="0" borderId="0" applyFill="0" applyBorder="0" applyAlignment="0"/>
    <xf numFmtId="225" fontId="48" fillId="0" borderId="0" applyFont="0" applyFill="0" applyBorder="0" applyAlignment="0" applyProtection="0"/>
    <xf numFmtId="0" fontId="110" fillId="24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08" fillId="76" borderId="0" applyNumberFormat="0" applyBorder="0" applyAlignment="0" applyProtection="0">
      <alignment vertical="center"/>
    </xf>
    <xf numFmtId="2" fontId="133" fillId="0" borderId="0" applyProtection="0"/>
    <xf numFmtId="230" fontId="116" fillId="0" borderId="0">
      <alignment horizontal="right"/>
    </xf>
    <xf numFmtId="0" fontId="0" fillId="0" borderId="0"/>
    <xf numFmtId="43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137" fillId="0" borderId="0">
      <alignment horizontal="left"/>
    </xf>
    <xf numFmtId="0" fontId="51" fillId="12" borderId="0" applyNumberFormat="0" applyBorder="0" applyAlignment="0" applyProtection="0">
      <alignment vertical="center"/>
    </xf>
    <xf numFmtId="43" fontId="95" fillId="0" borderId="0" applyFont="0" applyFill="0" applyBorder="0" applyAlignment="0" applyProtection="0"/>
    <xf numFmtId="0" fontId="96" fillId="0" borderId="36" applyNumberFormat="0" applyAlignment="0" applyProtection="0">
      <alignment horizontal="left" vertical="center"/>
    </xf>
    <xf numFmtId="0" fontId="138" fillId="0" borderId="0" applyProtection="0"/>
    <xf numFmtId="0" fontId="96" fillId="0" borderId="0" applyProtection="0"/>
    <xf numFmtId="0" fontId="51" fillId="12" borderId="0" applyNumberFormat="0" applyBorder="0" applyAlignment="0" applyProtection="0">
      <alignment vertical="center"/>
    </xf>
    <xf numFmtId="38" fontId="139" fillId="0" borderId="0"/>
    <xf numFmtId="0" fontId="51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10" fontId="103" fillId="77" borderId="1" applyNumberFormat="0" applyBorder="0" applyAlignment="0" applyProtection="0"/>
    <xf numFmtId="196" fontId="140" fillId="62" borderId="0"/>
    <xf numFmtId="0" fontId="5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45" borderId="16" applyNumberFormat="0" applyAlignment="0" applyProtection="0"/>
    <xf numFmtId="0" fontId="59" fillId="77" borderId="37" applyNumberFormat="0" applyFont="0" applyAlignment="0" applyProtection="0">
      <alignment vertical="center"/>
    </xf>
    <xf numFmtId="0" fontId="48" fillId="54" borderId="0" applyNumberFormat="0" applyFont="0" applyBorder="0" applyAlignment="0" applyProtection="0">
      <alignment horizontal="right"/>
    </xf>
    <xf numFmtId="0" fontId="64" fillId="4" borderId="0" applyNumberFormat="0" applyBorder="0" applyAlignment="0" applyProtection="0">
      <alignment vertical="center"/>
    </xf>
    <xf numFmtId="38" fontId="141" fillId="0" borderId="0"/>
    <xf numFmtId="0" fontId="64" fillId="4" borderId="0" applyNumberFormat="0" applyBorder="0" applyAlignment="0" applyProtection="0">
      <alignment vertical="center"/>
    </xf>
    <xf numFmtId="0" fontId="48" fillId="3" borderId="29" applyNumberFormat="0" applyAlignment="0" applyProtection="0"/>
    <xf numFmtId="0" fontId="64" fillId="17" borderId="0" applyNumberFormat="0" applyBorder="0" applyAlignment="0" applyProtection="0">
      <alignment vertical="center"/>
    </xf>
    <xf numFmtId="38" fontId="130" fillId="0" borderId="0"/>
    <xf numFmtId="0" fontId="95" fillId="0" borderId="0" applyNumberFormat="0" applyFont="0" applyFill="0" applyBorder="0" applyProtection="0">
      <alignment horizontal="left" vertical="center"/>
    </xf>
    <xf numFmtId="0" fontId="48" fillId="0" borderId="0" applyFont="0" applyFill="0">
      <alignment horizontal="fill"/>
    </xf>
    <xf numFmtId="0" fontId="0" fillId="0" borderId="0"/>
    <xf numFmtId="193" fontId="0" fillId="0" borderId="0" applyFill="0" applyBorder="0" applyAlignment="0"/>
    <xf numFmtId="0" fontId="133" fillId="0" borderId="38" applyProtection="0"/>
    <xf numFmtId="196" fontId="142" fillId="69" borderId="0"/>
    <xf numFmtId="0" fontId="48" fillId="0" borderId="0">
      <alignment vertical="center"/>
    </xf>
    <xf numFmtId="176" fontId="48" fillId="69" borderId="0"/>
    <xf numFmtId="0" fontId="101" fillId="17" borderId="0" applyNumberFormat="0" applyBorder="0" applyAlignment="0" applyProtection="0">
      <alignment vertical="center"/>
    </xf>
    <xf numFmtId="38" fontId="86" fillId="0" borderId="0" applyFont="0" applyFill="0" applyBorder="0" applyAlignment="0" applyProtection="0"/>
    <xf numFmtId="205" fontId="0" fillId="0" borderId="0" applyFont="0" applyFill="0" applyBorder="0" applyAlignment="0" applyProtection="0"/>
    <xf numFmtId="186" fontId="86" fillId="0" borderId="0" applyFont="0" applyFill="0" applyBorder="0" applyAlignment="0" applyProtection="0"/>
    <xf numFmtId="0" fontId="95" fillId="0" borderId="0"/>
    <xf numFmtId="37" fontId="143" fillId="0" borderId="0"/>
    <xf numFmtId="0" fontId="140" fillId="0" borderId="0"/>
    <xf numFmtId="0" fontId="59" fillId="77" borderId="37" applyNumberFormat="0" applyFont="0" applyAlignment="0" applyProtection="0">
      <alignment vertical="center"/>
    </xf>
    <xf numFmtId="0" fontId="144" fillId="9" borderId="29" applyNumberFormat="0" applyAlignment="0" applyProtection="0">
      <alignment vertical="center"/>
    </xf>
    <xf numFmtId="40" fontId="145" fillId="3" borderId="0">
      <alignment horizontal="right"/>
    </xf>
    <xf numFmtId="10" fontId="95" fillId="0" borderId="0" applyFont="0" applyFill="0" applyBorder="0" applyAlignment="0" applyProtection="0"/>
    <xf numFmtId="215" fontId="0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231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121" fillId="78" borderId="0" applyNumberFormat="0" applyBorder="0" applyAlignment="0" applyProtection="0"/>
    <xf numFmtId="192" fontId="0" fillId="0" borderId="0" applyFill="0" applyBorder="0" applyAlignment="0"/>
    <xf numFmtId="0" fontId="64" fillId="4" borderId="0" applyNumberFormat="0" applyBorder="0" applyAlignment="0" applyProtection="0">
      <alignment vertical="center"/>
    </xf>
    <xf numFmtId="193" fontId="0" fillId="0" borderId="0" applyFill="0" applyBorder="0" applyAlignment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147" fillId="0" borderId="35">
      <alignment horizontal="center"/>
    </xf>
    <xf numFmtId="0" fontId="106" fillId="49" borderId="0" applyNumberFormat="0" applyBorder="0" applyAlignment="0" applyProtection="0"/>
    <xf numFmtId="0" fontId="86" fillId="79" borderId="0" applyNumberFormat="0" applyFont="0" applyBorder="0" applyAlignment="0" applyProtection="0"/>
    <xf numFmtId="0" fontId="48" fillId="0" borderId="0" applyNumberFormat="0" applyFill="0" applyBorder="0" applyAlignment="0" applyProtection="0">
      <alignment horizontal="left"/>
    </xf>
    <xf numFmtId="218" fontId="48" fillId="0" borderId="0" applyNumberFormat="0" applyFill="0" applyBorder="0" applyAlignment="0" applyProtection="0">
      <alignment horizontal="left"/>
    </xf>
    <xf numFmtId="0" fontId="61" fillId="12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0" borderId="0">
      <alignment horizontal="left"/>
    </xf>
    <xf numFmtId="43" fontId="103" fillId="0" borderId="39"/>
    <xf numFmtId="0" fontId="131" fillId="0" borderId="0"/>
    <xf numFmtId="0" fontId="140" fillId="0" borderId="0"/>
    <xf numFmtId="0" fontId="48" fillId="18" borderId="19">
      <protection locked="0"/>
    </xf>
    <xf numFmtId="0" fontId="115" fillId="18" borderId="19">
      <protection locked="0"/>
    </xf>
    <xf numFmtId="0" fontId="48" fillId="0" borderId="0">
      <alignment vertical="center"/>
    </xf>
    <xf numFmtId="0" fontId="115" fillId="18" borderId="19">
      <protection locked="0"/>
    </xf>
    <xf numFmtId="0" fontId="48" fillId="18" borderId="19">
      <protection locked="0"/>
    </xf>
    <xf numFmtId="0" fontId="48" fillId="18" borderId="19">
      <protection locked="0"/>
    </xf>
    <xf numFmtId="0" fontId="48" fillId="18" borderId="19">
      <protection locked="0"/>
    </xf>
    <xf numFmtId="0" fontId="149" fillId="0" borderId="0" applyNumberFormat="0" applyFill="0" applyBorder="0" applyAlignment="0" applyProtection="0"/>
    <xf numFmtId="49" fontId="82" fillId="0" borderId="0" applyFill="0" applyBorder="0" applyAlignment="0"/>
    <xf numFmtId="0" fontId="110" fillId="24" borderId="0" applyNumberFormat="0" applyBorder="0" applyAlignment="0" applyProtection="0">
      <alignment vertical="center"/>
    </xf>
    <xf numFmtId="227" fontId="82" fillId="0" borderId="0" applyFill="0" applyBorder="0" applyAlignment="0"/>
    <xf numFmtId="0" fontId="64" fillId="17" borderId="0" applyNumberFormat="0" applyBorder="0" applyAlignment="0" applyProtection="0">
      <alignment vertical="center"/>
    </xf>
    <xf numFmtId="200" fontId="0" fillId="0" borderId="0" applyFill="0" applyBorder="0" applyAlignment="0"/>
    <xf numFmtId="194" fontId="46" fillId="0" borderId="0" applyFont="0" applyFill="0" applyBorder="0" applyAlignment="0" applyProtection="0"/>
    <xf numFmtId="232" fontId="0" fillId="0" borderId="0" applyFont="0" applyFill="0" applyBorder="0" applyAlignment="0" applyProtection="0"/>
    <xf numFmtId="0" fontId="59" fillId="0" borderId="0">
      <alignment vertical="center"/>
    </xf>
    <xf numFmtId="0" fontId="5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/>
    <xf numFmtId="9" fontId="15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6" fillId="0" borderId="0"/>
    <xf numFmtId="0" fontId="0" fillId="0" borderId="0"/>
    <xf numFmtId="180" fontId="46" fillId="0" borderId="0" applyFont="0" applyFill="0" applyBorder="0" applyAlignment="0" applyProtection="0"/>
    <xf numFmtId="41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9" fontId="48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51" fillId="0" borderId="33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52" fillId="0" borderId="26" applyNumberFormat="0" applyFill="0" applyAlignment="0" applyProtection="0">
      <alignment vertical="center"/>
    </xf>
    <xf numFmtId="233" fontId="0" fillId="0" borderId="0" applyFont="0" applyFill="0" applyBorder="0" applyAlignment="0" applyProtection="0"/>
    <xf numFmtId="0" fontId="0" fillId="0" borderId="3" applyNumberFormat="0" applyFill="0" applyProtection="0">
      <alignment horizontal="right"/>
    </xf>
    <xf numFmtId="0" fontId="153" fillId="0" borderId="0"/>
    <xf numFmtId="0" fontId="117" fillId="0" borderId="33" applyNumberFormat="0" applyFill="0" applyAlignment="0" applyProtection="0">
      <alignment vertical="center"/>
    </xf>
    <xf numFmtId="0" fontId="118" fillId="0" borderId="30" applyNumberFormat="0" applyFill="0" applyAlignment="0" applyProtection="0">
      <alignment vertical="center"/>
    </xf>
    <xf numFmtId="0" fontId="48" fillId="0" borderId="0" applyFont="0" applyBorder="0" applyAlignment="0">
      <alignment vertical="center"/>
    </xf>
    <xf numFmtId="0" fontId="79" fillId="0" borderId="26" applyNumberFormat="0" applyFill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54" fillId="0" borderId="3" applyNumberFormat="0" applyFill="0" applyProtection="0">
      <alignment horizontal="center"/>
    </xf>
    <xf numFmtId="4" fontId="11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17" applyNumberFormat="0" applyFill="0" applyProtection="0">
      <alignment horizontal="center"/>
    </xf>
    <xf numFmtId="0" fontId="0" fillId="0" borderId="0"/>
    <xf numFmtId="0" fontId="110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48" fillId="0" borderId="0"/>
    <xf numFmtId="0" fontId="51" fillId="12" borderId="0" applyNumberFormat="0" applyBorder="0" applyAlignment="0" applyProtection="0">
      <alignment vertical="center"/>
    </xf>
    <xf numFmtId="0" fontId="48" fillId="0" borderId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6" fillId="49" borderId="0" applyNumberFormat="0" applyBorder="0" applyAlignment="0" applyProtection="0"/>
    <xf numFmtId="0" fontId="106" fillId="49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43" fontId="127" fillId="0" borderId="0" applyFont="0" applyFill="0" applyBorder="0" applyAlignment="0" applyProtection="0"/>
    <xf numFmtId="0" fontId="89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8" fillId="0" borderId="0"/>
    <xf numFmtId="0" fontId="48" fillId="0" borderId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6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0">
      <alignment vertical="center"/>
    </xf>
    <xf numFmtId="0" fontId="48" fillId="0" borderId="0">
      <alignment vertical="center"/>
    </xf>
    <xf numFmtId="0" fontId="15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59" fillId="0" borderId="0">
      <alignment vertical="center"/>
    </xf>
    <xf numFmtId="0" fontId="9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0" fillId="0" borderId="0"/>
    <xf numFmtId="0" fontId="0" fillId="0" borderId="0"/>
    <xf numFmtId="0" fontId="160" fillId="23" borderId="16" applyNumberFormat="0" applyAlignment="0" applyProtection="0">
      <alignment vertical="center"/>
    </xf>
    <xf numFmtId="0" fontId="0" fillId="0" borderId="0"/>
    <xf numFmtId="0" fontId="59" fillId="0" borderId="0">
      <alignment vertical="center"/>
    </xf>
    <xf numFmtId="0" fontId="90" fillId="4" borderId="0" applyNumberFormat="0" applyBorder="0" applyAlignment="0" applyProtection="0">
      <alignment vertical="center"/>
    </xf>
    <xf numFmtId="0" fontId="72" fillId="23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9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9" fillId="0" borderId="0">
      <alignment vertical="center"/>
    </xf>
    <xf numFmtId="0" fontId="0" fillId="0" borderId="0"/>
    <xf numFmtId="0" fontId="59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77" borderId="37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48" fillId="17" borderId="0" applyNumberFormat="0" applyBorder="0" applyAlignment="0" applyProtection="0">
      <alignment vertical="center"/>
    </xf>
    <xf numFmtId="0" fontId="36" fillId="0" borderId="0" applyFill="0" applyBorder="0" applyAlignment="0"/>
    <xf numFmtId="0" fontId="64" fillId="1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5" fillId="0" borderId="0"/>
    <xf numFmtId="0" fontId="39" fillId="17" borderId="0" applyNumberFormat="0" applyBorder="0" applyAlignment="0" applyProtection="0">
      <alignment vertical="center"/>
    </xf>
    <xf numFmtId="0" fontId="108" fillId="72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28" fillId="53" borderId="32" applyNumberFormat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56" fillId="0" borderId="17" applyNumberFormat="0" applyFill="0" applyProtection="0">
      <alignment horizontal="left"/>
    </xf>
    <xf numFmtId="0" fontId="164" fillId="0" borderId="2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4" fillId="0" borderId="0"/>
    <xf numFmtId="0" fontId="58" fillId="7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144" fillId="9" borderId="29" applyNumberFormat="0" applyAlignment="0" applyProtection="0">
      <alignment vertical="center"/>
    </xf>
    <xf numFmtId="1" fontId="0" fillId="0" borderId="17" applyFill="0" applyProtection="0">
      <alignment horizontal="center"/>
    </xf>
    <xf numFmtId="191" fontId="111" fillId="0" borderId="0" applyFont="0" applyFill="0" applyBorder="0" applyAlignment="0" applyProtection="0"/>
    <xf numFmtId="0" fontId="48" fillId="0" borderId="27" applyNumberFormat="0" applyFill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34" fontId="157" fillId="0" borderId="1">
      <alignment vertical="center"/>
      <protection locked="0"/>
    </xf>
    <xf numFmtId="0" fontId="55" fillId="0" borderId="0"/>
    <xf numFmtId="0" fontId="86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27" fillId="0" borderId="0" applyFont="0" applyFill="0" applyBorder="0" applyAlignment="0" applyProtection="0"/>
    <xf numFmtId="236" fontId="127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37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8" xfId="0" applyNumberFormat="1" applyFont="1" applyFill="1" applyBorder="1" applyAlignment="1" applyProtection="1">
      <alignment horizontal="center" vertical="center"/>
    </xf>
    <xf numFmtId="238" fontId="26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49" fontId="26" fillId="0" borderId="1" xfId="0" applyNumberFormat="1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/>
    <xf numFmtId="0" fontId="25" fillId="0" borderId="9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 wrapText="1"/>
    </xf>
    <xf numFmtId="239" fontId="25" fillId="0" borderId="9" xfId="0" applyNumberFormat="1" applyFont="1" applyFill="1" applyBorder="1" applyAlignment="1" applyProtection="1">
      <alignment horizontal="center" vertical="center"/>
    </xf>
    <xf numFmtId="49" fontId="25" fillId="0" borderId="9" xfId="0" applyNumberFormat="1" applyFont="1" applyFill="1" applyBorder="1" applyAlignment="1" applyProtection="1">
      <alignment horizontal="left" vertical="center" wrapText="1"/>
    </xf>
    <xf numFmtId="49" fontId="25" fillId="0" borderId="9" xfId="0" applyNumberFormat="1" applyFont="1" applyFill="1" applyBorder="1" applyAlignment="1" applyProtection="1">
      <alignment horizontal="center" vertical="center"/>
    </xf>
    <xf numFmtId="240" fontId="25" fillId="0" borderId="1" xfId="0" applyNumberFormat="1" applyFont="1" applyFill="1" applyBorder="1" applyAlignment="1" applyProtection="1">
      <alignment horizontal="center" vertical="center" wrapText="1"/>
    </xf>
    <xf numFmtId="239" fontId="23" fillId="0" borderId="9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240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9" xfId="0" applyNumberFormat="1" applyFont="1" applyFill="1" applyBorder="1" applyAlignment="1" applyProtection="1">
      <alignment horizontal="left" vertical="center" wrapText="1"/>
    </xf>
    <xf numFmtId="49" fontId="23" fillId="0" borderId="9" xfId="0" applyNumberFormat="1" applyFont="1" applyFill="1" applyBorder="1" applyAlignment="1" applyProtection="1">
      <alignment horizontal="left" vertical="center"/>
    </xf>
    <xf numFmtId="238" fontId="23" fillId="0" borderId="9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49" fontId="22" fillId="0" borderId="0" xfId="0" applyNumberFormat="1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240" fontId="25" fillId="0" borderId="1" xfId="0" applyNumberFormat="1" applyFont="1" applyFill="1" applyBorder="1" applyAlignment="1" applyProtection="1">
      <alignment horizontal="right" vertical="center" wrapText="1"/>
    </xf>
    <xf numFmtId="238" fontId="25" fillId="0" borderId="1" xfId="0" applyNumberFormat="1" applyFont="1" applyFill="1" applyBorder="1" applyAlignment="1" applyProtection="1">
      <alignment horizontal="center" vertical="center" wrapText="1"/>
    </xf>
    <xf numFmtId="49" fontId="25" fillId="0" borderId="8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right" vertical="center"/>
    </xf>
    <xf numFmtId="49" fontId="23" fillId="0" borderId="8" xfId="0" applyNumberFormat="1" applyFont="1" applyFill="1" applyBorder="1" applyAlignment="1" applyProtection="1">
      <alignment horizontal="left" vertical="center"/>
    </xf>
    <xf numFmtId="238" fontId="23" fillId="0" borderId="1" xfId="0" applyNumberFormat="1" applyFont="1" applyFill="1" applyBorder="1" applyAlignment="1" applyProtection="1">
      <alignment horizontal="center" vertical="center" wrapText="1"/>
    </xf>
    <xf numFmtId="240" fontId="25" fillId="0" borderId="1" xfId="0" applyNumberFormat="1" applyFont="1" applyFill="1" applyBorder="1" applyAlignment="1" applyProtection="1">
      <alignment horizontal="right" vertical="center"/>
    </xf>
    <xf numFmtId="240" fontId="23" fillId="0" borderId="1" xfId="0" applyNumberFormat="1" applyFont="1" applyFill="1" applyBorder="1" applyAlignment="1" applyProtection="1">
      <alignment horizontal="right" vertical="center"/>
    </xf>
    <xf numFmtId="0" fontId="29" fillId="0" borderId="1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25" fillId="0" borderId="9" xfId="0" applyFont="1" applyFill="1" applyBorder="1" applyAlignment="1" applyProtection="1">
      <alignment horizontal="left" vertical="center"/>
    </xf>
    <xf numFmtId="240" fontId="25" fillId="0" borderId="9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9" xfId="0" applyFont="1" applyFill="1" applyBorder="1" applyAlignment="1" applyProtection="1">
      <alignment horizontal="left" vertical="center"/>
    </xf>
    <xf numFmtId="240" fontId="23" fillId="0" borderId="9" xfId="0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>
      <alignment vertical="center"/>
    </xf>
    <xf numFmtId="0" fontId="23" fillId="0" borderId="9" xfId="0" applyFont="1" applyFill="1" applyBorder="1" applyAlignment="1" applyProtection="1">
      <alignment horizontal="right" vertical="center"/>
    </xf>
    <xf numFmtId="0" fontId="23" fillId="0" borderId="9" xfId="0" applyFont="1" applyBorder="1" applyAlignment="1" applyProtection="1">
      <alignment horizontal="right" vertical="center"/>
    </xf>
    <xf numFmtId="240" fontId="23" fillId="0" borderId="9" xfId="0" applyNumberFormat="1" applyFont="1" applyBorder="1" applyAlignment="1" applyProtection="1">
      <alignment horizontal="right" vertical="center" wrapText="1"/>
    </xf>
    <xf numFmtId="0" fontId="23" fillId="0" borderId="9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238" fontId="25" fillId="0" borderId="1" xfId="0" applyNumberFormat="1" applyFont="1" applyFill="1" applyBorder="1" applyAlignment="1" applyProtection="1">
      <alignment horizontal="right" vertical="center" wrapText="1"/>
    </xf>
    <xf numFmtId="238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40" fontId="31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5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7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5" fillId="0" borderId="1" xfId="692" applyFont="1" applyBorder="1" applyAlignment="1" applyProtection="1">
      <alignment horizontal="center" vertical="center"/>
    </xf>
    <xf numFmtId="240" fontId="23" fillId="0" borderId="1" xfId="692" applyNumberFormat="1" applyFont="1" applyFill="1" applyBorder="1" applyAlignment="1" applyProtection="1">
      <alignment horizontal="right" vertical="center"/>
    </xf>
    <xf numFmtId="240" fontId="23" fillId="0" borderId="1" xfId="692" applyNumberFormat="1" applyFont="1" applyFill="1" applyBorder="1" applyAlignment="1" applyProtection="1">
      <alignment horizontal="right" vertical="center" wrapText="1"/>
    </xf>
    <xf numFmtId="0" fontId="20" fillId="0" borderId="0" xfId="692" applyFont="1" applyFill="1" applyBorder="1" applyAlignment="1" applyProtection="1"/>
    <xf numFmtId="240" fontId="23" fillId="0" borderId="1" xfId="692" applyNumberFormat="1" applyFont="1" applyBorder="1" applyAlignment="1" applyProtection="1">
      <alignment horizontal="right" vertical="center"/>
    </xf>
    <xf numFmtId="240" fontId="23" fillId="0" borderId="1" xfId="692" applyNumberFormat="1" applyFont="1" applyBorder="1" applyAlignment="1" applyProtection="1">
      <alignment vertical="center"/>
    </xf>
    <xf numFmtId="240" fontId="23" fillId="0" borderId="1" xfId="692" applyNumberFormat="1" applyFont="1" applyBorder="1" applyAlignment="1" applyProtection="1">
      <alignment horizontal="right" vertical="center" wrapText="1"/>
    </xf>
    <xf numFmtId="240" fontId="25" fillId="0" borderId="1" xfId="692" applyNumberFormat="1" applyFont="1" applyFill="1" applyBorder="1" applyAlignment="1" applyProtection="1">
      <alignment horizontal="right" vertical="center" wrapText="1"/>
    </xf>
    <xf numFmtId="240" fontId="25" fillId="0" borderId="1" xfId="692" applyNumberFormat="1" applyFont="1" applyFill="1" applyBorder="1" applyAlignment="1" applyProtection="1">
      <alignment horizontal="center" vertical="center"/>
    </xf>
    <xf numFmtId="238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/>
    <xf numFmtId="0" fontId="32" fillId="0" borderId="0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1" fillId="0" borderId="8" xfId="25" applyFont="1" applyBorder="1" applyAlignment="1" applyProtection="1">
      <alignment vertical="center" wrapText="1"/>
    </xf>
    <xf numFmtId="0" fontId="26" fillId="0" borderId="11" xfId="0" applyFont="1" applyBorder="1" applyAlignment="1" applyProtection="1">
      <alignment vertical="center"/>
    </xf>
    <xf numFmtId="0" fontId="21" fillId="0" borderId="8" xfId="25" applyFont="1" applyBorder="1" applyAlignment="1" applyProtection="1">
      <alignment vertical="center"/>
    </xf>
    <xf numFmtId="0" fontId="21" fillId="0" borderId="12" xfId="25" applyFont="1" applyBorder="1" applyAlignment="1" applyProtection="1">
      <alignment vertical="center" wrapText="1"/>
    </xf>
    <xf numFmtId="0" fontId="26" fillId="0" borderId="13" xfId="0" applyFont="1" applyBorder="1" applyAlignment="1" applyProtection="1">
      <alignment vertical="center"/>
    </xf>
    <xf numFmtId="0" fontId="26" fillId="0" borderId="13" xfId="0" applyFont="1" applyBorder="1" applyAlignment="1" applyProtection="1"/>
    <xf numFmtId="0" fontId="21" fillId="0" borderId="14" xfId="25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/>
    <xf numFmtId="0" fontId="3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,0_x000d__x000a_NA_x000d__x000a_" xfId="61"/>
    <cellStyle name="0%" xfId="62"/>
    <cellStyle name="60% - 强调文字颜色 1" xfId="63" builtinId="32"/>
    <cellStyle name="标题 3" xfId="64" builtinId="18"/>
    <cellStyle name="百分比 6" xfId="65"/>
    <cellStyle name="桁区切り_１１月価格表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_ET_STYLE_NoName_00__Book1_2013年部门预算车辆情况统计表" xfId="72"/>
    <cellStyle name="Input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_long term loan - others 300504" xfId="85"/>
    <cellStyle name="Accent3_2013年部门预算车辆情况统计表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输出 2" xfId="107"/>
    <cellStyle name="0.0%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常规 2 2_Book1" xfId="117"/>
    <cellStyle name="_特色理财产品统计表1" xfId="118"/>
    <cellStyle name="计算 3" xfId="119"/>
    <cellStyle name="?? 2 3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县级公安机关公用经费标准奖励测算方案（定稿）" xfId="138"/>
    <cellStyle name="好_Book1_表2" xfId="139"/>
    <cellStyle name="好_云南省2008年中小学教职工情况（教育厅提供20090101加工整理）" xfId="140"/>
    <cellStyle name="????_Analysis of Loans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_ET_STYLE_NoName_00__Book1_1_项目支出明细表科室第二稿(汇报郭局长修改后）" xfId="155"/>
    <cellStyle name="?" xfId="156"/>
    <cellStyle name="??" xfId="157"/>
    <cellStyle name="常规 11_修改—3.25日市政府常务会定—2015年市级部门预算表(4.17)" xfId="158"/>
    <cellStyle name="捠壿 [0.00]_Region Orders (2)" xfId="159"/>
    <cellStyle name="Accent4 - 60%" xfId="160"/>
    <cellStyle name="常规 20 2 2" xfId="161"/>
    <cellStyle name="?? [0]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_建会〔2007〕209号附件：核算码与COA段值映射关系表" xfId="169"/>
    <cellStyle name="?_临夏市_5" xfId="170"/>
    <cellStyle name="常规 3 3 3" xfId="171"/>
    <cellStyle name="Calc Currency (0) 2" xfId="172"/>
    <cellStyle name="ColLevel_0" xfId="173"/>
    <cellStyle name="?鹎%U龡&amp;H?_x0008__x001c__x001c_?_x0007__x0001__x0001_" xfId="174"/>
    <cellStyle name="差_2006年水利统计指标统计表" xfId="175"/>
    <cellStyle name="_KPMG original version_(中企华)审计评估联合申报明细表.V1" xfId="176"/>
    <cellStyle name="@_text" xfId="177"/>
    <cellStyle name="Header2" xfId="178"/>
    <cellStyle name="好_Book1_1_公务费分类分档定额标准" xfId="179"/>
    <cellStyle name="@ET_Style?@font-face" xfId="180"/>
    <cellStyle name="40% - Accent2" xfId="181"/>
    <cellStyle name="_#2011六项定额预测表" xfId="182"/>
    <cellStyle name="Followed Hyperlink_8-邢台折~3" xfId="183"/>
    <cellStyle name="_Book1_1_2013年部门预算车辆情况统计表" xfId="184"/>
    <cellStyle name="㼿㼿?" xfId="185"/>
    <cellStyle name="好_2009年一般性转移支付标准工资_~4190974" xfId="186"/>
    <cellStyle name="Accent3 - 60%" xfId="187"/>
    <cellStyle name="_(电解铝)报表调整模板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常规 17 2" xfId="194"/>
    <cellStyle name="_~1542229" xfId="195"/>
    <cellStyle name="KPMG Heading 3" xfId="196"/>
    <cellStyle name="_~1723196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_2006年报表调整-常林股份公司(本部)" xfId="226"/>
    <cellStyle name="category" xfId="227"/>
    <cellStyle name="_2005年综合经营计划表（调整后公式）" xfId="228"/>
    <cellStyle name="_2006国贸报表及附注修改后" xfId="229"/>
    <cellStyle name="_审计调查表.V3" xfId="230"/>
    <cellStyle name="_2006年度报表" xfId="231"/>
    <cellStyle name="20% - Accent2" xfId="232"/>
    <cellStyle name="_2006年统筹外资金划拨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0.00%" xfId="239"/>
    <cellStyle name="_2007年KPI计划分解表(部门上报样表)" xfId="240"/>
    <cellStyle name="Grey" xfId="241"/>
    <cellStyle name="0,0_x000d__x000a_NA_x000d__x000a_ 2" xfId="242"/>
    <cellStyle name="百分比 5 2" xfId="243"/>
    <cellStyle name="_2007综合经营计划表" xfId="244"/>
    <cellStyle name="标题 2 2" xfId="245"/>
    <cellStyle name="Column_Title" xfId="246"/>
    <cellStyle name="_2008-7" xfId="247"/>
    <cellStyle name="_2008年存贷款内外部利率-供综合经营计划-20071227" xfId="248"/>
    <cellStyle name="_2008年中间业务计划（汇总）" xfId="249"/>
    <cellStyle name="差_汇总-县级财政报表附表" xfId="250"/>
    <cellStyle name="分级显示行_1_13区汇总" xfId="251"/>
    <cellStyle name="_kcb1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好_汇总-县级财政报表附表" xfId="268"/>
    <cellStyle name="_Book1_1" xfId="269"/>
    <cellStyle name="Calc Percent (2)" xfId="270"/>
    <cellStyle name="F5" xfId="271"/>
    <cellStyle name="_ZMN05年审底稿－桂林橡胶‘" xfId="272"/>
    <cellStyle name="常规 3 2 2" xfId="273"/>
    <cellStyle name="差_Book1_2013年部门预算车辆情况统计表" xfId="274"/>
    <cellStyle name="㼿㼿㼿㼿?" xfId="275"/>
    <cellStyle name="_long term loan - others 300504_Shenhua PBC package 050530_(中企华)审计评估联合申报明细表.V1" xfId="276"/>
    <cellStyle name="_Book1_1_Book1" xfId="277"/>
    <cellStyle name="wrap" xfId="278"/>
    <cellStyle name="_ET_STYLE_NoName_00__Book1" xfId="279"/>
    <cellStyle name="_Book1_1_公务费分类分档定额标准" xfId="280"/>
    <cellStyle name="千位_ 方正PC" xfId="281"/>
    <cellStyle name="常规 3 12" xfId="282"/>
    <cellStyle name="_Book1_1_社保口项目支出明细表科室第二稿(汇报郭局长修改后）" xfId="283"/>
    <cellStyle name="汇总 2" xfId="284"/>
    <cellStyle name="Comma  - Style5" xfId="285"/>
    <cellStyle name="好_城建部门" xfId="286"/>
    <cellStyle name="_Book1_1_项目支出明细表科室第二稿(汇报郭局长修改后）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检查单元格 2" xfId="294"/>
    <cellStyle name="归盒啦_95" xfId="295"/>
    <cellStyle name="Currency\[0]" xfId="296"/>
    <cellStyle name="Linked Cell" xfId="297"/>
    <cellStyle name="千位分隔 5" xfId="298"/>
    <cellStyle name="好_Book1_4" xfId="299"/>
    <cellStyle name="_Book1_2_Book1" xfId="300"/>
    <cellStyle name="常规 23 2" xfId="301"/>
    <cellStyle name="_钞币安防汇总" xfId="302"/>
    <cellStyle name="_Book1_2_公务费分类分档定额标准" xfId="303"/>
    <cellStyle name="Comma[2]" xfId="304"/>
    <cellStyle name="_Book1_2_社保口项目支出明细表科室第二稿(汇报郭局长修改后）" xfId="305"/>
    <cellStyle name="20% - Accent3" xfId="306"/>
    <cellStyle name="常规 3_2013年部门预算车辆情况统计表" xfId="307"/>
    <cellStyle name="_Book1_2_项目支出明细表科室第二稿(汇报郭局长修改后）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_Book1_3" xfId="315"/>
    <cellStyle name="F7" xfId="316"/>
    <cellStyle name="20% - Accent1" xfId="317"/>
    <cellStyle name="Accent1 - 20%" xfId="318"/>
    <cellStyle name="_Part III.200406.Loan and Liabilities details.(Site Name)_KPMG original version_附件1：审计评估联合申报明细表" xfId="319"/>
    <cellStyle name="_费用_Book1" xfId="320"/>
    <cellStyle name="_分行操作风险测算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Heading 2" xfId="330"/>
    <cellStyle name="20% - 强调文字颜色 3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姓名核对信息备案表" xfId="337"/>
    <cellStyle name="_CBRE明细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差_2006年基础数据" xfId="350"/>
    <cellStyle name="Accent1 - 40%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Accent5 - 20%" xfId="356"/>
    <cellStyle name="_ET_STYLE_NoName_00__Book1_2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强调文字颜色 3 2" xfId="368"/>
    <cellStyle name="_ET_STYLE_NoName_00__公务费分类分档定额标准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适中 3" xfId="393"/>
    <cellStyle name="{Thousand}" xfId="394"/>
    <cellStyle name="F4" xfId="395"/>
    <cellStyle name="_long term loan - others 300504_Shenhua PBC package 050530_附件1：审计评估联合申报明细表" xfId="396"/>
    <cellStyle name="_long term loan - others 300504_附件1：审计评估联合申报明细表" xfId="397"/>
    <cellStyle name="强调文字颜色 4 2" xfId="398"/>
    <cellStyle name="60% - Accent5" xfId="399"/>
    <cellStyle name="常规 2 5" xfId="400"/>
    <cellStyle name="差_云南农村义务教育统计表" xfId="401"/>
    <cellStyle name="_long term loan - others 300504_审计调查表.V3" xfId="402"/>
    <cellStyle name="_Part III.200406.Loan and Liabilities details.(Site Name)" xfId="403"/>
    <cellStyle name="差_县级基础数据" xfId="404"/>
    <cellStyle name="Currency [00]" xfId="405"/>
    <cellStyle name="Moneda [0]_96 Risk" xfId="406"/>
    <cellStyle name="烹拳 [0]_ +Foil &amp; -FOIL &amp; PAPER" xfId="407"/>
    <cellStyle name="_Part III.200406.Loan and Liabilities details.(Site Name)_(中企华)审计评估联合申报明细表.V1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好 2" xfId="414"/>
    <cellStyle name="entry box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千位分隔 2" xfId="420"/>
    <cellStyle name="_Part III.200406.Loan and Liabilities details.(Site Name)_审计调查表.V3" xfId="421"/>
    <cellStyle name="好_Book1_1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常林股份2006合并报表" xfId="431"/>
    <cellStyle name="_综合考评2007" xfId="432"/>
    <cellStyle name="_城北支行2008年KPI计划考核上报样表" xfId="433"/>
    <cellStyle name="_主要指标监测表0930" xfId="434"/>
    <cellStyle name="_川崎报表TB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60% - Accent2" xfId="450"/>
    <cellStyle name="强调 3" xfId="451"/>
    <cellStyle name="_附件一 分行责任中心预算管理相关报表07121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標準_1.中国建行主要会表格式" xfId="458"/>
    <cellStyle name="_济铁财务处税金底稿-WB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实业公司ZMN底稿" xfId="467"/>
    <cellStyle name="pricing" xfId="468"/>
    <cellStyle name="_期间费用1" xfId="469"/>
    <cellStyle name="_取数" xfId="470"/>
    <cellStyle name="Accent5 - 60%" xfId="471"/>
    <cellStyle name="常规 12" xfId="472"/>
    <cellStyle name="_人力费用测算表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Accent3" xfId="480"/>
    <cellStyle name="_网络改造通信费用测算表（20090820）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{Month}" xfId="498"/>
    <cellStyle name="60% - Accent4" xfId="499"/>
    <cellStyle name="per.style" xfId="500"/>
    <cellStyle name="PSInt" xfId="501"/>
    <cellStyle name="常规 2 4" xfId="502"/>
    <cellStyle name="{Thousand [0]}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注释 3" xfId="682"/>
    <cellStyle name="InputArea" xfId="683"/>
    <cellStyle name="好_财政供养人员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强调 1" xfId="714"/>
    <cellStyle name="PrePop Currency (0)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Warning Text" xfId="749"/>
    <cellStyle name="好_Book1_1_Book1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常规 20 2" xfId="765"/>
    <cellStyle name="常规 15 2" xfId="766"/>
    <cellStyle name="百分比 2 6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千位分隔 3" xfId="782"/>
    <cellStyle name="标题 4 2" xfId="783"/>
    <cellStyle name="好_Book1_2" xfId="784"/>
    <cellStyle name="千位分隔 4" xfId="785"/>
    <cellStyle name="标题 4 3" xfId="786"/>
    <cellStyle name="好_Book1_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好_地方配套按人均增幅控制8.31（调整结案率后）xl" xfId="820"/>
    <cellStyle name="差_Book1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好_M01-2(州市补助收入)" xfId="870"/>
    <cellStyle name="常规 10 2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showGridLines="0" showZeros="0" workbookViewId="0">
      <selection activeCell="H29" sqref="H29"/>
    </sheetView>
  </sheetViews>
  <sheetFormatPr defaultColWidth="9" defaultRowHeight="12.75" customHeight="1"/>
  <cols>
    <col min="1" max="9" width="17.1428571428571" style="59" customWidth="1"/>
    <col min="10" max="10" width="9" style="59" customWidth="1"/>
  </cols>
  <sheetData>
    <row r="2" ht="14.25" customHeight="1" spans="1:10">
      <c r="A2" s="161"/>
      <c r="B2"/>
      <c r="C2"/>
      <c r="D2"/>
      <c r="E2"/>
      <c r="F2"/>
      <c r="G2"/>
      <c r="H2"/>
      <c r="I2"/>
      <c r="J2"/>
    </row>
    <row r="3" ht="18.75" customHeight="1" spans="1:10">
      <c r="A3" s="162" t="s">
        <v>0</v>
      </c>
      <c r="B3" s="162"/>
      <c r="C3" s="162"/>
      <c r="D3" s="162"/>
      <c r="E3" s="162"/>
      <c r="F3" s="162"/>
      <c r="G3" s="162"/>
      <c r="H3" s="162"/>
      <c r="I3" s="162"/>
      <c r="J3"/>
    </row>
    <row r="4" ht="24" customHeight="1" spans="1:10">
      <c r="A4" s="162" t="s">
        <v>1</v>
      </c>
      <c r="B4" s="162"/>
      <c r="C4" s="162"/>
      <c r="D4" s="162"/>
      <c r="E4" s="162"/>
      <c r="F4" s="162"/>
      <c r="G4" s="162"/>
      <c r="H4" s="162"/>
      <c r="I4" s="162"/>
      <c r="J4"/>
    </row>
    <row r="5" ht="14.25" customHeight="1" spans="1:10">
      <c r="A5" s="162"/>
      <c r="B5" s="162"/>
      <c r="C5" s="162"/>
      <c r="D5" s="162"/>
      <c r="E5" s="162"/>
      <c r="F5" s="162"/>
      <c r="G5" s="162"/>
      <c r="H5" s="162"/>
      <c r="I5" s="162"/>
      <c r="J5"/>
    </row>
    <row r="6" ht="14.25" customHeight="1" spans="1:10">
      <c r="A6" s="162"/>
      <c r="B6" s="162"/>
      <c r="C6" s="162"/>
      <c r="D6" s="162"/>
      <c r="E6" s="162"/>
      <c r="F6" s="162"/>
      <c r="G6" s="162"/>
      <c r="H6" s="162"/>
      <c r="I6" s="162"/>
      <c r="J6"/>
    </row>
    <row r="7" ht="14.25" customHeight="1" spans="1:10">
      <c r="A7" s="162"/>
      <c r="B7" s="162"/>
      <c r="C7" s="162"/>
      <c r="D7" s="162"/>
      <c r="E7" s="162"/>
      <c r="F7" s="162"/>
      <c r="G7" s="162"/>
      <c r="H7" s="162"/>
      <c r="I7" s="162"/>
      <c r="J7"/>
    </row>
    <row r="8" ht="14.25" customHeight="1" spans="1:10">
      <c r="A8" s="162"/>
      <c r="B8" s="162"/>
      <c r="C8" s="162"/>
      <c r="D8" s="162"/>
      <c r="E8" s="162"/>
      <c r="F8" s="162"/>
      <c r="G8" s="162"/>
      <c r="H8" s="162"/>
      <c r="I8" s="162"/>
      <c r="J8"/>
    </row>
    <row r="9" ht="33" customHeight="1" spans="1:10">
      <c r="A9" s="163" t="s">
        <v>2</v>
      </c>
      <c r="B9" s="163"/>
      <c r="C9" s="163"/>
      <c r="D9" s="163"/>
      <c r="E9" s="163"/>
      <c r="F9" s="163"/>
      <c r="G9" s="163"/>
      <c r="H9" s="163"/>
      <c r="I9" s="163"/>
      <c r="J9"/>
    </row>
    <row r="10" ht="14.25" customHeight="1" spans="1:10">
      <c r="A10" s="162"/>
      <c r="B10" s="162"/>
      <c r="C10" s="162"/>
      <c r="D10" s="162"/>
      <c r="E10" s="162"/>
      <c r="F10" s="162"/>
      <c r="G10" s="162"/>
      <c r="H10" s="162"/>
      <c r="I10" s="162"/>
      <c r="J10"/>
    </row>
    <row r="11" ht="14.25" customHeight="1" spans="1:10">
      <c r="A11" s="162"/>
      <c r="B11" s="162"/>
      <c r="C11" s="162"/>
      <c r="D11" s="162"/>
      <c r="E11" s="162"/>
      <c r="F11" s="162"/>
      <c r="G11" s="162"/>
      <c r="H11" s="162"/>
      <c r="I11" s="162"/>
      <c r="J11"/>
    </row>
    <row r="12" ht="14.25" customHeight="1" spans="1:10">
      <c r="A12" s="162"/>
      <c r="B12" s="162"/>
      <c r="C12" s="162"/>
      <c r="D12" s="162"/>
      <c r="E12" s="162"/>
      <c r="F12" s="162"/>
      <c r="G12" s="162"/>
      <c r="H12" s="162"/>
      <c r="I12" s="162"/>
      <c r="J12"/>
    </row>
    <row r="13" ht="14.25" customHeight="1" spans="1:10">
      <c r="A13" s="162"/>
      <c r="B13" s="162"/>
      <c r="C13" s="162"/>
      <c r="D13" s="162"/>
      <c r="E13" s="162"/>
      <c r="F13" s="162"/>
      <c r="G13" s="162"/>
      <c r="H13" s="162"/>
      <c r="I13" s="162"/>
      <c r="J13"/>
    </row>
    <row r="14" ht="14.25" customHeight="1" spans="1:10">
      <c r="A14" s="162"/>
      <c r="B14" s="162"/>
      <c r="C14" s="162"/>
      <c r="D14" s="162"/>
      <c r="E14" s="162"/>
      <c r="F14" s="162"/>
      <c r="G14" s="162"/>
      <c r="H14" s="162"/>
      <c r="I14" s="162"/>
      <c r="J14"/>
    </row>
    <row r="15" ht="14.25" customHeight="1" spans="1:10">
      <c r="A15" s="162"/>
      <c r="B15" s="162"/>
      <c r="C15" s="162"/>
      <c r="D15" s="162"/>
      <c r="E15" s="162"/>
      <c r="F15" s="162"/>
      <c r="G15" s="162"/>
      <c r="H15" s="162"/>
      <c r="I15" s="162"/>
      <c r="J15"/>
    </row>
    <row r="16" ht="14.25" customHeight="1" spans="1:10">
      <c r="A16" s="162"/>
      <c r="B16" s="162"/>
      <c r="C16" s="162"/>
      <c r="D16" s="162"/>
      <c r="E16" s="162"/>
      <c r="F16" s="162"/>
      <c r="G16" s="162"/>
      <c r="H16" s="162"/>
      <c r="I16" s="162"/>
      <c r="J16"/>
    </row>
    <row r="17" ht="14.25" customHeight="1" spans="1:10">
      <c r="A17" s="162"/>
      <c r="B17" s="162"/>
      <c r="C17" s="162"/>
      <c r="D17" s="162"/>
      <c r="E17" s="162"/>
      <c r="F17" s="162"/>
      <c r="G17" s="162"/>
      <c r="H17" s="162"/>
      <c r="I17" s="162"/>
      <c r="J17"/>
    </row>
    <row r="18" ht="14.25" customHeight="1" spans="1:10">
      <c r="A18" s="162"/>
      <c r="B18" s="162"/>
      <c r="C18" s="162"/>
      <c r="D18" s="162"/>
      <c r="E18" s="162"/>
      <c r="F18" s="162"/>
      <c r="G18" s="162"/>
      <c r="H18" s="162"/>
      <c r="I18" s="162"/>
      <c r="J18"/>
    </row>
    <row r="19" ht="14.25" customHeight="1" spans="1:10">
      <c r="A19" s="164" t="s">
        <v>3</v>
      </c>
      <c r="B19" s="162"/>
      <c r="C19" s="162"/>
      <c r="D19" s="162"/>
      <c r="E19" s="162"/>
      <c r="F19" s="162"/>
      <c r="G19" s="162"/>
      <c r="H19" s="162"/>
      <c r="I19" s="162"/>
      <c r="J19"/>
    </row>
    <row r="20" ht="14.25" customHeight="1" spans="1:10">
      <c r="A20" s="162"/>
      <c r="B20" s="162"/>
      <c r="C20" s="162"/>
      <c r="D20" s="162"/>
      <c r="E20" s="162"/>
      <c r="F20" s="162"/>
      <c r="G20" s="162"/>
      <c r="H20" s="162"/>
      <c r="I20" s="162"/>
      <c r="J20"/>
    </row>
    <row r="21" ht="14.25" customHeight="1" spans="1:10">
      <c r="A21" s="162"/>
      <c r="B21" s="162"/>
      <c r="C21" s="162"/>
      <c r="D21" s="162"/>
      <c r="E21" s="162"/>
      <c r="F21" s="162"/>
      <c r="G21" s="162"/>
      <c r="H21"/>
      <c r="I21" s="162"/>
      <c r="J21"/>
    </row>
    <row r="22" ht="14.25" customHeight="1" spans="1:10">
      <c r="A22" s="162"/>
      <c r="B22" s="162" t="s">
        <v>4</v>
      </c>
      <c r="C22" s="165" t="s">
        <v>5</v>
      </c>
      <c r="D22"/>
      <c r="E22" s="162" t="s">
        <v>6</v>
      </c>
      <c r="F22" s="165" t="s">
        <v>7</v>
      </c>
      <c r="G22" s="162" t="s">
        <v>8</v>
      </c>
      <c r="H22"/>
      <c r="I22" s="162"/>
      <c r="J22"/>
    </row>
    <row r="23" ht="15.75" customHeight="1" spans="1:10">
      <c r="A23"/>
      <c r="B23" s="166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scale="82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18" sqref="C18"/>
    </sheetView>
  </sheetViews>
  <sheetFormatPr defaultColWidth="9" defaultRowHeight="12.75" customHeight="1" outlineLevelCol="3"/>
  <cols>
    <col min="1" max="1" width="9.14285714285714" style="59"/>
    <col min="2" max="2" width="65.2857142857143" style="59" customWidth="1"/>
    <col min="3" max="3" width="45.7142857142857" style="59" customWidth="1"/>
    <col min="4" max="4" width="9.14285714285714" style="59"/>
  </cols>
  <sheetData>
    <row r="1" ht="24.75" customHeight="1" spans="1:4">
      <c r="A1"/>
      <c r="B1"/>
      <c r="C1"/>
      <c r="D1"/>
    </row>
    <row r="2" ht="24.75" customHeight="1" spans="1:4">
      <c r="A2"/>
      <c r="B2" s="61" t="s">
        <v>10</v>
      </c>
      <c r="C2" s="61"/>
      <c r="D2"/>
    </row>
    <row r="3" ht="24.75" customHeight="1" spans="1:4">
      <c r="A3"/>
      <c r="B3" s="151"/>
      <c r="C3"/>
      <c r="D3"/>
    </row>
    <row r="4" ht="24.75" customHeight="1" spans="1:4">
      <c r="A4"/>
      <c r="B4" s="152" t="s">
        <v>11</v>
      </c>
      <c r="C4" s="153" t="s">
        <v>12</v>
      </c>
      <c r="D4"/>
    </row>
    <row r="5" ht="24.75" customHeight="1" spans="1:4">
      <c r="A5"/>
      <c r="B5" s="154" t="s">
        <v>13</v>
      </c>
      <c r="C5" s="155"/>
      <c r="D5"/>
    </row>
    <row r="6" ht="24.75" customHeight="1" spans="1:4">
      <c r="A6"/>
      <c r="B6" s="154" t="s">
        <v>14</v>
      </c>
      <c r="C6" s="155" t="s">
        <v>15</v>
      </c>
      <c r="D6"/>
    </row>
    <row r="7" ht="24.75" customHeight="1" spans="1:4">
      <c r="A7"/>
      <c r="B7" s="154" t="s">
        <v>16</v>
      </c>
      <c r="C7" s="155" t="s">
        <v>17</v>
      </c>
      <c r="D7"/>
    </row>
    <row r="8" ht="24.75" customHeight="1" spans="1:4">
      <c r="A8"/>
      <c r="B8" s="154" t="s">
        <v>18</v>
      </c>
      <c r="C8" s="155"/>
      <c r="D8"/>
    </row>
    <row r="9" ht="24.75" customHeight="1" spans="1:4">
      <c r="A9"/>
      <c r="B9" s="154" t="s">
        <v>19</v>
      </c>
      <c r="C9" s="155" t="s">
        <v>20</v>
      </c>
      <c r="D9"/>
    </row>
    <row r="10" ht="24.75" customHeight="1" spans="1:4">
      <c r="A10"/>
      <c r="B10" s="154" t="s">
        <v>21</v>
      </c>
      <c r="C10" s="155" t="s">
        <v>22</v>
      </c>
      <c r="D10"/>
    </row>
    <row r="11" ht="24.75" customHeight="1" spans="1:4">
      <c r="A11"/>
      <c r="B11" s="156" t="s">
        <v>23</v>
      </c>
      <c r="C11" s="155" t="s">
        <v>24</v>
      </c>
      <c r="D11"/>
    </row>
    <row r="12" ht="24.75" customHeight="1" spans="1:4">
      <c r="A12"/>
      <c r="B12" s="157" t="s">
        <v>25</v>
      </c>
      <c r="C12" s="158" t="s">
        <v>26</v>
      </c>
      <c r="D12"/>
    </row>
    <row r="13" ht="24.75" customHeight="1" spans="1:4">
      <c r="A13"/>
      <c r="B13" s="157" t="s">
        <v>27</v>
      </c>
      <c r="C13" s="159"/>
      <c r="D13"/>
    </row>
    <row r="14" ht="24.75" customHeight="1" spans="1:4">
      <c r="A14"/>
      <c r="B14" s="160" t="s">
        <v>28</v>
      </c>
      <c r="C14" s="159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B6" sqref="B6"/>
    </sheetView>
  </sheetViews>
  <sheetFormatPr defaultColWidth="9" defaultRowHeight="12.75" customHeight="1" outlineLevelCol="4"/>
  <cols>
    <col min="1" max="1" width="34.8571428571429" style="133" customWidth="1"/>
    <col min="2" max="2" width="27.2857142857143" style="133" customWidth="1"/>
    <col min="3" max="3" width="34.5714285714286" style="133" customWidth="1"/>
    <col min="4" max="4" width="27.4285714285714" style="133" customWidth="1"/>
    <col min="5" max="5" width="31.2857142857143" style="133" customWidth="1"/>
    <col min="6" max="16384" width="9.14285714285714" style="134"/>
  </cols>
  <sheetData>
    <row r="1" ht="24.75" customHeight="1" spans="1:1">
      <c r="A1" s="135"/>
    </row>
    <row r="2" ht="24.75" customHeight="1" spans="1:4">
      <c r="A2" s="136" t="s">
        <v>29</v>
      </c>
      <c r="B2" s="136"/>
      <c r="C2" s="136"/>
      <c r="D2" s="136"/>
    </row>
    <row r="3" ht="24.75" customHeight="1" spans="1:4">
      <c r="A3" s="137"/>
      <c r="B3" s="138"/>
      <c r="C3" s="138"/>
      <c r="D3" s="139" t="s">
        <v>30</v>
      </c>
    </row>
    <row r="4" ht="24.75" customHeight="1" spans="1:4">
      <c r="A4" s="140" t="s">
        <v>31</v>
      </c>
      <c r="B4" s="140"/>
      <c r="C4" s="140" t="s">
        <v>32</v>
      </c>
      <c r="D4" s="140"/>
    </row>
    <row r="5" ht="24.75" customHeight="1" spans="1:4">
      <c r="A5" s="140" t="s">
        <v>33</v>
      </c>
      <c r="B5" s="140" t="s">
        <v>34</v>
      </c>
      <c r="C5" s="140" t="s">
        <v>33</v>
      </c>
      <c r="D5" s="140" t="s">
        <v>34</v>
      </c>
    </row>
    <row r="6" s="132" customFormat="1" ht="22" customHeight="1" spans="1:5">
      <c r="A6" s="127" t="s">
        <v>35</v>
      </c>
      <c r="B6" s="141">
        <f>B7+B8</f>
        <v>68358137</v>
      </c>
      <c r="C6" s="115" t="s">
        <v>36</v>
      </c>
      <c r="D6" s="142"/>
      <c r="E6" s="143"/>
    </row>
    <row r="7" s="132" customFormat="1" ht="22" customHeight="1" spans="1:5">
      <c r="A7" s="127" t="s">
        <v>37</v>
      </c>
      <c r="B7" s="142">
        <v>67758137</v>
      </c>
      <c r="C7" s="115" t="s">
        <v>38</v>
      </c>
      <c r="D7" s="142"/>
      <c r="E7" s="143"/>
    </row>
    <row r="8" s="132" customFormat="1" ht="22" customHeight="1" spans="1:5">
      <c r="A8" s="127" t="s">
        <v>39</v>
      </c>
      <c r="B8" s="142">
        <v>600000</v>
      </c>
      <c r="C8" s="115" t="s">
        <v>40</v>
      </c>
      <c r="D8" s="142"/>
      <c r="E8" s="143"/>
    </row>
    <row r="9" s="132" customFormat="1" ht="22" customHeight="1" spans="1:5">
      <c r="A9" s="127" t="s">
        <v>41</v>
      </c>
      <c r="B9" s="142">
        <f>B10+B11</f>
        <v>0</v>
      </c>
      <c r="C9" s="115" t="s">
        <v>42</v>
      </c>
      <c r="D9" s="142"/>
      <c r="E9" s="143"/>
    </row>
    <row r="10" s="132" customFormat="1" ht="22" customHeight="1" spans="1:5">
      <c r="A10" s="127" t="s">
        <v>43</v>
      </c>
      <c r="B10" s="142"/>
      <c r="C10" s="115" t="s">
        <v>44</v>
      </c>
      <c r="D10" s="142"/>
      <c r="E10" s="143"/>
    </row>
    <row r="11" s="132" customFormat="1" ht="22" customHeight="1" spans="1:5">
      <c r="A11" s="127" t="s">
        <v>45</v>
      </c>
      <c r="B11" s="142"/>
      <c r="C11" s="115" t="s">
        <v>46</v>
      </c>
      <c r="D11" s="142"/>
      <c r="E11" s="143"/>
    </row>
    <row r="12" s="132" customFormat="1" ht="22" customHeight="1" spans="1:5">
      <c r="A12" s="127" t="s">
        <v>47</v>
      </c>
      <c r="B12" s="142">
        <f>B13+B14+B15</f>
        <v>287070204</v>
      </c>
      <c r="C12" s="115" t="s">
        <v>48</v>
      </c>
      <c r="D12" s="142"/>
      <c r="E12" s="143"/>
    </row>
    <row r="13" s="132" customFormat="1" ht="22" customHeight="1" spans="1:5">
      <c r="A13" s="127" t="s">
        <v>49</v>
      </c>
      <c r="B13" s="142">
        <v>0</v>
      </c>
      <c r="C13" s="115" t="s">
        <v>50</v>
      </c>
      <c r="D13" s="142"/>
      <c r="E13" s="143"/>
    </row>
    <row r="14" s="132" customFormat="1" ht="22" customHeight="1" spans="1:5">
      <c r="A14" s="127" t="s">
        <v>51</v>
      </c>
      <c r="B14" s="142">
        <v>287070204</v>
      </c>
      <c r="C14" s="115" t="s">
        <v>52</v>
      </c>
      <c r="D14" s="142"/>
      <c r="E14" s="143"/>
    </row>
    <row r="15" s="132" customFormat="1" ht="22" customHeight="1" spans="1:5">
      <c r="A15" s="127" t="s">
        <v>53</v>
      </c>
      <c r="B15" s="141">
        <v>0</v>
      </c>
      <c r="C15" s="115" t="s">
        <v>54</v>
      </c>
      <c r="D15" s="141">
        <v>355428341</v>
      </c>
      <c r="E15" s="143"/>
    </row>
    <row r="16" s="132" customFormat="1" ht="22" customHeight="1" spans="1:5">
      <c r="A16" s="127" t="s">
        <v>55</v>
      </c>
      <c r="B16" s="141">
        <v>0</v>
      </c>
      <c r="C16" s="115" t="s">
        <v>56</v>
      </c>
      <c r="D16" s="142"/>
      <c r="E16" s="143"/>
    </row>
    <row r="17" s="132" customFormat="1" ht="22" customHeight="1" spans="1:5">
      <c r="A17" s="127" t="s">
        <v>57</v>
      </c>
      <c r="B17" s="141">
        <v>0</v>
      </c>
      <c r="C17" s="115" t="s">
        <v>58</v>
      </c>
      <c r="D17" s="142"/>
      <c r="E17" s="143"/>
    </row>
    <row r="18" s="132" customFormat="1" ht="22" customHeight="1" spans="1:5">
      <c r="A18" s="127" t="s">
        <v>59</v>
      </c>
      <c r="B18" s="141">
        <v>0</v>
      </c>
      <c r="C18" s="115" t="s">
        <v>60</v>
      </c>
      <c r="D18" s="142"/>
      <c r="E18" s="143"/>
    </row>
    <row r="19" s="132" customFormat="1" ht="22" customHeight="1" spans="1:5">
      <c r="A19" s="127" t="s">
        <v>61</v>
      </c>
      <c r="B19" s="141">
        <v>0</v>
      </c>
      <c r="C19" s="115" t="s">
        <v>62</v>
      </c>
      <c r="D19" s="142"/>
      <c r="E19" s="143"/>
    </row>
    <row r="20" s="132" customFormat="1" ht="22" customHeight="1" spans="1:5">
      <c r="A20" s="127"/>
      <c r="B20" s="141"/>
      <c r="C20" s="115" t="s">
        <v>63</v>
      </c>
      <c r="D20" s="142"/>
      <c r="E20" s="143"/>
    </row>
    <row r="21" s="132" customFormat="1" ht="22" customHeight="1" spans="1:5">
      <c r="A21" s="127"/>
      <c r="B21" s="141"/>
      <c r="C21" s="115" t="s">
        <v>64</v>
      </c>
      <c r="D21" s="142"/>
      <c r="E21" s="143"/>
    </row>
    <row r="22" s="132" customFormat="1" ht="22" customHeight="1" spans="1:5">
      <c r="A22" s="127"/>
      <c r="B22" s="141"/>
      <c r="C22" s="115" t="s">
        <v>65</v>
      </c>
      <c r="D22" s="142"/>
      <c r="E22" s="143"/>
    </row>
    <row r="23" s="132" customFormat="1" ht="22" customHeight="1" spans="1:5">
      <c r="A23" s="127"/>
      <c r="B23" s="141"/>
      <c r="C23" s="115" t="s">
        <v>66</v>
      </c>
      <c r="D23" s="142"/>
      <c r="E23" s="143"/>
    </row>
    <row r="24" s="132" customFormat="1" ht="22" customHeight="1" spans="1:5">
      <c r="A24" s="127"/>
      <c r="B24" s="141"/>
      <c r="C24" s="115" t="s">
        <v>67</v>
      </c>
      <c r="D24" s="142"/>
      <c r="E24" s="143"/>
    </row>
    <row r="25" s="132" customFormat="1" ht="22" customHeight="1" spans="1:5">
      <c r="A25" s="127"/>
      <c r="B25" s="141"/>
      <c r="C25" s="115" t="s">
        <v>68</v>
      </c>
      <c r="D25" s="142"/>
      <c r="E25" s="143"/>
    </row>
    <row r="26" s="132" customFormat="1" ht="22" customHeight="1" spans="1:5">
      <c r="A26" s="127"/>
      <c r="B26" s="141"/>
      <c r="C26" s="115" t="s">
        <v>69</v>
      </c>
      <c r="D26" s="142">
        <v>0</v>
      </c>
      <c r="E26" s="143"/>
    </row>
    <row r="27" s="132" customFormat="1" ht="22" customHeight="1" spans="1:5">
      <c r="A27" s="127"/>
      <c r="B27" s="141"/>
      <c r="C27" s="115" t="s">
        <v>70</v>
      </c>
      <c r="D27" s="142">
        <v>0</v>
      </c>
      <c r="E27" s="143"/>
    </row>
    <row r="28" s="132" customFormat="1" ht="22" customHeight="1" spans="1:5">
      <c r="A28" s="127"/>
      <c r="B28" s="141"/>
      <c r="C28" s="115" t="s">
        <v>71</v>
      </c>
      <c r="D28" s="142">
        <v>0</v>
      </c>
      <c r="E28" s="143"/>
    </row>
    <row r="29" s="132" customFormat="1" ht="22" customHeight="1" spans="1:5">
      <c r="A29" s="127"/>
      <c r="B29" s="141"/>
      <c r="C29" s="115" t="s">
        <v>72</v>
      </c>
      <c r="D29" s="142">
        <v>0</v>
      </c>
      <c r="E29" s="143"/>
    </row>
    <row r="30" s="132" customFormat="1" ht="22" customHeight="1" spans="1:5">
      <c r="A30" s="127"/>
      <c r="B30" s="141"/>
      <c r="C30" s="115" t="s">
        <v>73</v>
      </c>
      <c r="D30" s="142">
        <v>0</v>
      </c>
      <c r="E30" s="143"/>
    </row>
    <row r="31" s="132" customFormat="1" ht="22" customHeight="1" spans="1:5">
      <c r="A31" s="127"/>
      <c r="B31" s="141"/>
      <c r="C31" s="115" t="s">
        <v>74</v>
      </c>
      <c r="D31" s="142">
        <v>0</v>
      </c>
      <c r="E31" s="143"/>
    </row>
    <row r="32" s="132" customFormat="1" ht="22" customHeight="1" spans="1:5">
      <c r="A32" s="127"/>
      <c r="B32" s="141"/>
      <c r="C32" s="115" t="s">
        <v>75</v>
      </c>
      <c r="D32" s="142">
        <v>0</v>
      </c>
      <c r="E32" s="143"/>
    </row>
    <row r="33" s="132" customFormat="1" ht="22" customHeight="1" spans="1:5">
      <c r="A33" s="127"/>
      <c r="B33" s="141"/>
      <c r="C33" s="115" t="s">
        <v>76</v>
      </c>
      <c r="D33" s="142">
        <v>0</v>
      </c>
      <c r="E33" s="143"/>
    </row>
    <row r="34" s="132" customFormat="1" ht="22" customHeight="1" spans="1:5">
      <c r="A34" s="127"/>
      <c r="B34" s="141"/>
      <c r="C34" s="115" t="s">
        <v>77</v>
      </c>
      <c r="D34" s="142">
        <v>0</v>
      </c>
      <c r="E34" s="143"/>
    </row>
    <row r="35" ht="22" customHeight="1" spans="1:4">
      <c r="A35" s="129"/>
      <c r="B35" s="144"/>
      <c r="C35" s="145"/>
      <c r="D35" s="146"/>
    </row>
    <row r="36" s="132" customFormat="1" ht="22" customHeight="1" spans="1:5">
      <c r="A36" s="131" t="s">
        <v>78</v>
      </c>
      <c r="B36" s="147">
        <f>B6+B9+B12+B16+B17+B18+B19</f>
        <v>355428341</v>
      </c>
      <c r="C36" s="148" t="s">
        <v>79</v>
      </c>
      <c r="D36" s="147">
        <f>SUM(D6:D34)</f>
        <v>355428341</v>
      </c>
      <c r="E36" s="143"/>
    </row>
    <row r="37" s="132" customFormat="1" ht="22" customHeight="1" spans="1:5">
      <c r="A37" s="127" t="s">
        <v>80</v>
      </c>
      <c r="B37" s="149">
        <f>B38+B41+B44+B45</f>
        <v>0</v>
      </c>
      <c r="C37" s="115" t="s">
        <v>81</v>
      </c>
      <c r="D37" s="147">
        <v>0</v>
      </c>
      <c r="E37" s="143"/>
    </row>
    <row r="38" s="132" customFormat="1" ht="22" customHeight="1" spans="1:5">
      <c r="A38" s="127" t="s">
        <v>82</v>
      </c>
      <c r="B38" s="142">
        <f>B39+B40</f>
        <v>0</v>
      </c>
      <c r="C38" s="115"/>
      <c r="D38" s="142"/>
      <c r="E38" s="143"/>
    </row>
    <row r="39" s="132" customFormat="1" ht="22" customHeight="1" spans="1:5">
      <c r="A39" s="127" t="s">
        <v>83</v>
      </c>
      <c r="B39" s="142">
        <v>0</v>
      </c>
      <c r="C39" s="150"/>
      <c r="D39" s="142"/>
      <c r="E39" s="143"/>
    </row>
    <row r="40" s="132" customFormat="1" ht="22" customHeight="1" spans="1:5">
      <c r="A40" s="127" t="s">
        <v>84</v>
      </c>
      <c r="B40" s="142">
        <v>0</v>
      </c>
      <c r="C40" s="150"/>
      <c r="D40" s="142"/>
      <c r="E40" s="143"/>
    </row>
    <row r="41" s="132" customFormat="1" ht="22" customHeight="1" spans="1:5">
      <c r="A41" s="127" t="s">
        <v>85</v>
      </c>
      <c r="B41" s="142">
        <f>B43+B42</f>
        <v>0</v>
      </c>
      <c r="C41" s="150"/>
      <c r="D41" s="142"/>
      <c r="E41" s="143"/>
    </row>
    <row r="42" s="132" customFormat="1" ht="22" customHeight="1" spans="1:5">
      <c r="A42" s="127" t="s">
        <v>86</v>
      </c>
      <c r="B42" s="142">
        <v>0</v>
      </c>
      <c r="C42" s="150"/>
      <c r="D42" s="142"/>
      <c r="E42" s="143"/>
    </row>
    <row r="43" s="132" customFormat="1" ht="22" customHeight="1" spans="1:5">
      <c r="A43" s="127" t="s">
        <v>87</v>
      </c>
      <c r="B43" s="142">
        <v>0</v>
      </c>
      <c r="C43" s="150"/>
      <c r="D43" s="142"/>
      <c r="E43" s="143"/>
    </row>
    <row r="44" s="132" customFormat="1" ht="22" customHeight="1" spans="1:5">
      <c r="A44" s="127" t="s">
        <v>88</v>
      </c>
      <c r="B44" s="142">
        <v>0</v>
      </c>
      <c r="C44" s="150"/>
      <c r="D44" s="142"/>
      <c r="E44" s="143"/>
    </row>
    <row r="45" s="132" customFormat="1" ht="22" customHeight="1" spans="1:5">
      <c r="A45" s="127" t="s">
        <v>89</v>
      </c>
      <c r="B45" s="142">
        <v>0</v>
      </c>
      <c r="C45" s="150"/>
      <c r="D45" s="142"/>
      <c r="E45" s="143"/>
    </row>
    <row r="46" s="132" customFormat="1" ht="22" customHeight="1" spans="1:5">
      <c r="A46" s="131" t="s">
        <v>90</v>
      </c>
      <c r="B46" s="147">
        <f>B36+B37</f>
        <v>355428341</v>
      </c>
      <c r="C46" s="148" t="s">
        <v>91</v>
      </c>
      <c r="D46" s="147">
        <f>D36+D37</f>
        <v>355428341</v>
      </c>
      <c r="E46" s="143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9" workbookViewId="0">
      <selection activeCell="B18" sqref="B18"/>
    </sheetView>
  </sheetViews>
  <sheetFormatPr defaultColWidth="9" defaultRowHeight="12.75" customHeight="1" outlineLevelCol="2"/>
  <cols>
    <col min="1" max="1" width="45.1428571428571" style="59" customWidth="1"/>
    <col min="2" max="2" width="40.7142857142857" style="59" customWidth="1"/>
    <col min="3" max="3" width="31.2857142857143" style="59" customWidth="1"/>
  </cols>
  <sheetData>
    <row r="1" ht="24.75" customHeight="1" spans="1:1">
      <c r="A1" s="70"/>
    </row>
    <row r="2" ht="24.75" customHeight="1" spans="1:2">
      <c r="A2" s="61" t="s">
        <v>92</v>
      </c>
      <c r="B2" s="61"/>
    </row>
    <row r="3" ht="24.75" customHeight="1" spans="1:2">
      <c r="A3" s="126"/>
      <c r="B3" s="62" t="s">
        <v>30</v>
      </c>
    </row>
    <row r="4" ht="24" customHeight="1" spans="1:2">
      <c r="A4" s="93" t="s">
        <v>33</v>
      </c>
      <c r="B4" s="93" t="s">
        <v>34</v>
      </c>
    </row>
    <row r="5" s="58" customFormat="1" ht="25" customHeight="1" spans="1:3">
      <c r="A5" s="127" t="s">
        <v>35</v>
      </c>
      <c r="B5" s="103">
        <f>B6+B7</f>
        <v>68358137</v>
      </c>
      <c r="C5" s="68"/>
    </row>
    <row r="6" s="58" customFormat="1" ht="25" customHeight="1" spans="1:3">
      <c r="A6" s="127" t="s">
        <v>37</v>
      </c>
      <c r="B6" s="128">
        <v>67758137</v>
      </c>
      <c r="C6" s="68"/>
    </row>
    <row r="7" s="58" customFormat="1" ht="25" customHeight="1" spans="1:3">
      <c r="A7" s="127" t="s">
        <v>39</v>
      </c>
      <c r="B7" s="128">
        <v>600000</v>
      </c>
      <c r="C7" s="68"/>
    </row>
    <row r="8" s="58" customFormat="1" ht="25" customHeight="1" spans="1:3">
      <c r="A8" s="127" t="s">
        <v>41</v>
      </c>
      <c r="B8" s="128">
        <f>B9+B10</f>
        <v>0</v>
      </c>
      <c r="C8" s="68"/>
    </row>
    <row r="9" s="58" customFormat="1" ht="25" customHeight="1" spans="1:3">
      <c r="A9" s="127" t="s">
        <v>43</v>
      </c>
      <c r="B9" s="128"/>
      <c r="C9" s="68"/>
    </row>
    <row r="10" s="58" customFormat="1" ht="25" customHeight="1" spans="1:3">
      <c r="A10" s="127" t="s">
        <v>45</v>
      </c>
      <c r="B10" s="128"/>
      <c r="C10" s="68"/>
    </row>
    <row r="11" s="58" customFormat="1" ht="25" customHeight="1" spans="1:3">
      <c r="A11" s="127" t="s">
        <v>47</v>
      </c>
      <c r="B11" s="128">
        <f>SUM(B12:B14)</f>
        <v>287070204</v>
      </c>
      <c r="C11" s="68"/>
    </row>
    <row r="12" s="58" customFormat="1" ht="25" customHeight="1" spans="1:3">
      <c r="A12" s="127" t="s">
        <v>49</v>
      </c>
      <c r="B12" s="128"/>
      <c r="C12" s="68"/>
    </row>
    <row r="13" s="58" customFormat="1" ht="25" customHeight="1" spans="1:3">
      <c r="A13" s="127" t="s">
        <v>51</v>
      </c>
      <c r="B13" s="128">
        <v>287070204</v>
      </c>
      <c r="C13" s="68"/>
    </row>
    <row r="14" s="58" customFormat="1" ht="25" customHeight="1" spans="1:3">
      <c r="A14" s="127" t="s">
        <v>53</v>
      </c>
      <c r="B14" s="128"/>
      <c r="C14" s="68"/>
    </row>
    <row r="15" s="58" customFormat="1" ht="25" customHeight="1" spans="1:3">
      <c r="A15" s="127" t="s">
        <v>55</v>
      </c>
      <c r="B15" s="128"/>
      <c r="C15" s="68"/>
    </row>
    <row r="16" s="58" customFormat="1" ht="25" customHeight="1" spans="1:3">
      <c r="A16" s="127" t="s">
        <v>57</v>
      </c>
      <c r="B16" s="128"/>
      <c r="C16" s="68"/>
    </row>
    <row r="17" s="58" customFormat="1" ht="25" customHeight="1" spans="1:3">
      <c r="A17" s="127" t="s">
        <v>59</v>
      </c>
      <c r="B17" s="128"/>
      <c r="C17" s="68"/>
    </row>
    <row r="18" s="58" customFormat="1" ht="25" customHeight="1" spans="1:3">
      <c r="A18" s="127" t="s">
        <v>61</v>
      </c>
      <c r="B18" s="128"/>
      <c r="C18" s="68"/>
    </row>
    <row r="19" s="58" customFormat="1" ht="25" customHeight="1" spans="1:3">
      <c r="A19" s="127" t="s">
        <v>80</v>
      </c>
      <c r="B19" s="103">
        <f>B20+B23+B26+B27</f>
        <v>0</v>
      </c>
      <c r="C19" s="68"/>
    </row>
    <row r="20" s="58" customFormat="1" ht="25" customHeight="1" spans="1:3">
      <c r="A20" s="127" t="s">
        <v>82</v>
      </c>
      <c r="B20" s="103">
        <f>B21+B22</f>
        <v>0</v>
      </c>
      <c r="C20" s="68"/>
    </row>
    <row r="21" s="58" customFormat="1" ht="25" customHeight="1" spans="1:3">
      <c r="A21" s="127" t="s">
        <v>83</v>
      </c>
      <c r="B21" s="103"/>
      <c r="C21" s="68"/>
    </row>
    <row r="22" s="58" customFormat="1" ht="25" customHeight="1" spans="1:3">
      <c r="A22" s="127" t="s">
        <v>84</v>
      </c>
      <c r="B22" s="103"/>
      <c r="C22" s="68"/>
    </row>
    <row r="23" s="58" customFormat="1" ht="25" customHeight="1" spans="1:3">
      <c r="A23" s="127" t="s">
        <v>85</v>
      </c>
      <c r="B23" s="103">
        <f>B24+B25</f>
        <v>0</v>
      </c>
      <c r="C23" s="68"/>
    </row>
    <row r="24" s="58" customFormat="1" ht="25" customHeight="1" spans="1:3">
      <c r="A24" s="127" t="s">
        <v>86</v>
      </c>
      <c r="B24" s="103"/>
      <c r="C24" s="68"/>
    </row>
    <row r="25" s="58" customFormat="1" ht="25" customHeight="1" spans="1:3">
      <c r="A25" s="127" t="s">
        <v>87</v>
      </c>
      <c r="B25" s="103"/>
      <c r="C25" s="68"/>
    </row>
    <row r="26" s="58" customFormat="1" ht="25" customHeight="1" spans="1:3">
      <c r="A26" s="127" t="s">
        <v>88</v>
      </c>
      <c r="B26" s="103"/>
      <c r="C26" s="68"/>
    </row>
    <row r="27" s="58" customFormat="1" ht="25" customHeight="1" spans="1:3">
      <c r="A27" s="127" t="s">
        <v>89</v>
      </c>
      <c r="B27" s="103"/>
      <c r="C27" s="68"/>
    </row>
    <row r="28" ht="25" customHeight="1" spans="1:2">
      <c r="A28" s="129"/>
      <c r="B28" s="130"/>
    </row>
    <row r="29" s="58" customFormat="1" ht="25" customHeight="1" spans="1:3">
      <c r="A29" s="131" t="s">
        <v>90</v>
      </c>
      <c r="B29" s="102">
        <f>B5+B8+B11+B15+B16+B17+B18+B19</f>
        <v>355428341</v>
      </c>
      <c r="C29" s="6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workbookViewId="0">
      <selection activeCell="B7" sqref="B7"/>
    </sheetView>
  </sheetViews>
  <sheetFormatPr defaultColWidth="9" defaultRowHeight="12.75" customHeight="1" outlineLevelCol="5"/>
  <cols>
    <col min="1" max="1" width="14.4285714285714" style="59" customWidth="1"/>
    <col min="2" max="2" width="35.2857142857143" style="59" customWidth="1"/>
    <col min="3" max="3" width="21.4285714285714" style="59" customWidth="1"/>
    <col min="4" max="5" width="19.7142857142857" style="59" customWidth="1"/>
    <col min="6" max="6" width="6.85714285714286" style="59" customWidth="1"/>
    <col min="10" max="10" width="9.57142857142857"/>
    <col min="12" max="13" width="9.57142857142857"/>
  </cols>
  <sheetData>
    <row r="1" ht="17.25" customHeight="1" spans="1:2">
      <c r="A1" s="70"/>
      <c r="B1" s="70"/>
    </row>
    <row r="2" ht="24.75" customHeight="1" spans="1:5">
      <c r="A2" s="121" t="s">
        <v>93</v>
      </c>
      <c r="B2" s="121"/>
      <c r="C2" s="121"/>
      <c r="D2" s="121"/>
      <c r="E2" s="121"/>
    </row>
    <row r="3" ht="24.75" customHeight="1" spans="1:5">
      <c r="A3" s="122"/>
      <c r="B3" s="122"/>
      <c r="C3" s="122"/>
      <c r="E3" s="123" t="s">
        <v>30</v>
      </c>
    </row>
    <row r="4" ht="24.75" customHeight="1" spans="1:5">
      <c r="A4" s="93" t="s">
        <v>94</v>
      </c>
      <c r="B4" s="93" t="s">
        <v>95</v>
      </c>
      <c r="C4" s="93" t="s">
        <v>96</v>
      </c>
      <c r="D4" s="93" t="s">
        <v>97</v>
      </c>
      <c r="E4" s="93" t="s">
        <v>98</v>
      </c>
    </row>
    <row r="5" ht="24.75" customHeight="1" spans="1:5">
      <c r="A5" s="93"/>
      <c r="B5" s="93"/>
      <c r="C5" s="93"/>
      <c r="D5" s="93"/>
      <c r="E5" s="93"/>
    </row>
    <row r="6" ht="18" customHeight="1" spans="1:5">
      <c r="A6" s="87" t="s">
        <v>99</v>
      </c>
      <c r="B6" s="87" t="s">
        <v>100</v>
      </c>
      <c r="C6" s="87">
        <v>1</v>
      </c>
      <c r="D6" s="87">
        <v>2</v>
      </c>
      <c r="E6" s="87">
        <v>3</v>
      </c>
    </row>
    <row r="7" s="58" customFormat="1" ht="24" customHeight="1" spans="1:6">
      <c r="A7" s="79"/>
      <c r="B7" s="79" t="s">
        <v>101</v>
      </c>
      <c r="C7" s="97">
        <f>C8</f>
        <v>355428341</v>
      </c>
      <c r="D7" s="97">
        <f>D8</f>
        <v>345739841</v>
      </c>
      <c r="E7" s="97">
        <f>E8</f>
        <v>9688500</v>
      </c>
      <c r="F7" s="68"/>
    </row>
    <row r="8" ht="24" customHeight="1" spans="1:5">
      <c r="A8" s="79" t="s">
        <v>102</v>
      </c>
      <c r="B8" s="98" t="s">
        <v>103</v>
      </c>
      <c r="C8" s="97">
        <f t="shared" ref="C8:C15" si="0">D8+E8</f>
        <v>355428341</v>
      </c>
      <c r="D8" s="97">
        <f>D9+D21+D11+D14+D17</f>
        <v>345739841</v>
      </c>
      <c r="E8" s="97">
        <f>E9+E21+E11+E14+E17</f>
        <v>9688500</v>
      </c>
    </row>
    <row r="9" ht="24" customHeight="1" spans="1:5">
      <c r="A9" s="65" t="s">
        <v>104</v>
      </c>
      <c r="B9" s="66" t="s">
        <v>105</v>
      </c>
      <c r="C9" s="97">
        <f t="shared" si="0"/>
        <v>12128210</v>
      </c>
      <c r="D9" s="97">
        <f>D10+D21</f>
        <v>3824510</v>
      </c>
      <c r="E9" s="97">
        <f>E10</f>
        <v>8303700</v>
      </c>
    </row>
    <row r="10" ht="24" customHeight="1" spans="1:5">
      <c r="A10" s="99" t="s">
        <v>106</v>
      </c>
      <c r="B10" s="100" t="s">
        <v>107</v>
      </c>
      <c r="C10" s="97">
        <f t="shared" si="0"/>
        <v>12128210</v>
      </c>
      <c r="D10" s="101">
        <v>3824510</v>
      </c>
      <c r="E10" s="101">
        <v>8303700</v>
      </c>
    </row>
    <row r="11" ht="24" customHeight="1" spans="1:5">
      <c r="A11" s="65" t="s">
        <v>108</v>
      </c>
      <c r="B11" s="66" t="s">
        <v>109</v>
      </c>
      <c r="C11" s="97">
        <f t="shared" si="0"/>
        <v>113658997</v>
      </c>
      <c r="D11" s="97">
        <f>SUM(D12:D13)</f>
        <v>113658997</v>
      </c>
      <c r="E11" s="97">
        <f>SUM(E12:E13)</f>
        <v>0</v>
      </c>
    </row>
    <row r="12" ht="24" customHeight="1" spans="1:5">
      <c r="A12" s="99" t="s">
        <v>110</v>
      </c>
      <c r="B12" s="100" t="s">
        <v>111</v>
      </c>
      <c r="C12" s="97">
        <f t="shared" si="0"/>
        <v>67757228</v>
      </c>
      <c r="D12" s="101">
        <v>67757228</v>
      </c>
      <c r="E12" s="101"/>
    </row>
    <row r="13" ht="24" customHeight="1" spans="1:5">
      <c r="A13" s="99" t="s">
        <v>112</v>
      </c>
      <c r="B13" s="100" t="s">
        <v>113</v>
      </c>
      <c r="C13" s="97">
        <f t="shared" si="0"/>
        <v>45901769</v>
      </c>
      <c r="D13" s="101">
        <v>45901769</v>
      </c>
      <c r="E13" s="101"/>
    </row>
    <row r="14" ht="24" customHeight="1" spans="1:5">
      <c r="A14" s="65" t="s">
        <v>114</v>
      </c>
      <c r="B14" s="66" t="s">
        <v>115</v>
      </c>
      <c r="C14" s="97">
        <f t="shared" si="0"/>
        <v>220383905</v>
      </c>
      <c r="D14" s="97">
        <f>D16+D15</f>
        <v>220383905</v>
      </c>
      <c r="E14" s="97">
        <f>E16</f>
        <v>0</v>
      </c>
    </row>
    <row r="15" ht="24" customHeight="1" spans="1:5">
      <c r="A15" s="99" t="s">
        <v>116</v>
      </c>
      <c r="B15" s="100" t="s">
        <v>117</v>
      </c>
      <c r="C15" s="97">
        <f t="shared" si="0"/>
        <v>1900000</v>
      </c>
      <c r="D15" s="101">
        <v>1900000</v>
      </c>
      <c r="E15" s="97"/>
    </row>
    <row r="16" ht="24" customHeight="1" spans="1:5">
      <c r="A16" s="99" t="s">
        <v>118</v>
      </c>
      <c r="B16" s="100" t="s">
        <v>119</v>
      </c>
      <c r="C16" s="97">
        <f t="shared" ref="C16:C22" si="1">D16+E16</f>
        <v>218483905</v>
      </c>
      <c r="D16" s="101">
        <v>218483905</v>
      </c>
      <c r="E16" s="101"/>
    </row>
    <row r="17" ht="24" customHeight="1" spans="1:5">
      <c r="A17" s="65" t="s">
        <v>120</v>
      </c>
      <c r="B17" s="66" t="s">
        <v>121</v>
      </c>
      <c r="C17" s="97">
        <f t="shared" si="1"/>
        <v>8657229</v>
      </c>
      <c r="D17" s="97">
        <f>SUM(D18:D20)</f>
        <v>7872429</v>
      </c>
      <c r="E17" s="97">
        <f>SUM(E18:E20)</f>
        <v>784800</v>
      </c>
    </row>
    <row r="18" ht="24" customHeight="1" spans="1:5">
      <c r="A18" s="99" t="s">
        <v>122</v>
      </c>
      <c r="B18" s="100" t="s">
        <v>123</v>
      </c>
      <c r="C18" s="97">
        <f t="shared" si="1"/>
        <v>3533108</v>
      </c>
      <c r="D18" s="101">
        <v>3533108</v>
      </c>
      <c r="E18" s="101"/>
    </row>
    <row r="19" ht="24" customHeight="1" spans="1:5">
      <c r="A19" s="99" t="s">
        <v>124</v>
      </c>
      <c r="B19" s="100" t="s">
        <v>125</v>
      </c>
      <c r="C19" s="97">
        <f t="shared" si="1"/>
        <v>3647004</v>
      </c>
      <c r="D19" s="101">
        <v>2862204</v>
      </c>
      <c r="E19" s="101">
        <v>784800</v>
      </c>
    </row>
    <row r="20" ht="24" customHeight="1" spans="1:5">
      <c r="A20" s="99" t="s">
        <v>126</v>
      </c>
      <c r="B20" s="100" t="s">
        <v>127</v>
      </c>
      <c r="C20" s="97">
        <f t="shared" si="1"/>
        <v>1477117</v>
      </c>
      <c r="D20" s="101">
        <v>1477117</v>
      </c>
      <c r="E20" s="101"/>
    </row>
    <row r="21" ht="24" customHeight="1" spans="1:5">
      <c r="A21" s="65" t="s">
        <v>128</v>
      </c>
      <c r="B21" s="98" t="s">
        <v>129</v>
      </c>
      <c r="C21" s="97">
        <f t="shared" si="1"/>
        <v>600000</v>
      </c>
      <c r="D21" s="97">
        <f>D22</f>
        <v>0</v>
      </c>
      <c r="E21" s="97">
        <f>E22</f>
        <v>600000</v>
      </c>
    </row>
    <row r="22" ht="24" customHeight="1" spans="1:5">
      <c r="A22" s="99" t="s">
        <v>130</v>
      </c>
      <c r="B22" s="81" t="s">
        <v>131</v>
      </c>
      <c r="C22" s="97">
        <f t="shared" si="1"/>
        <v>600000</v>
      </c>
      <c r="D22" s="101"/>
      <c r="E22" s="101">
        <v>600000</v>
      </c>
    </row>
    <row r="23" ht="24" customHeight="1" spans="1:5">
      <c r="A23" s="81"/>
      <c r="B23" s="81"/>
      <c r="C23" s="124"/>
      <c r="D23" s="125"/>
      <c r="E23" s="125"/>
    </row>
    <row r="24" ht="24" customHeight="1" spans="1:5">
      <c r="A24" s="79"/>
      <c r="B24" s="79"/>
      <c r="C24" s="124"/>
      <c r="D24" s="124"/>
      <c r="E24" s="124"/>
    </row>
    <row r="25" ht="24" customHeight="1" spans="1:5">
      <c r="A25" s="79"/>
      <c r="B25" s="79"/>
      <c r="C25" s="124"/>
      <c r="D25" s="124"/>
      <c r="E25" s="124"/>
    </row>
    <row r="26" ht="24" customHeight="1" spans="1:5">
      <c r="A26" s="81"/>
      <c r="B26" s="81"/>
      <c r="C26" s="124"/>
      <c r="D26" s="125"/>
      <c r="E26" s="125"/>
    </row>
    <row r="27" ht="24" customHeight="1" spans="1:5">
      <c r="A27" s="81"/>
      <c r="B27" s="81"/>
      <c r="C27" s="124"/>
      <c r="D27" s="125"/>
      <c r="E27" s="125"/>
    </row>
    <row r="28" ht="24" customHeight="1" spans="1:5">
      <c r="A28" s="81"/>
      <c r="B28" s="81"/>
      <c r="C28" s="124"/>
      <c r="D28" s="125"/>
      <c r="E28" s="125"/>
    </row>
    <row r="29" ht="24" customHeight="1" spans="1:5">
      <c r="A29" s="79"/>
      <c r="B29" s="79"/>
      <c r="C29" s="124"/>
      <c r="D29" s="124"/>
      <c r="E29" s="124"/>
    </row>
    <row r="30" ht="24" customHeight="1" spans="1:5">
      <c r="A30" s="81"/>
      <c r="B30" s="81"/>
      <c r="C30" s="124"/>
      <c r="D30" s="125"/>
      <c r="E30" s="125"/>
    </row>
    <row r="31" ht="24" customHeight="1" spans="1:5">
      <c r="A31" s="81"/>
      <c r="B31" s="81"/>
      <c r="C31" s="124"/>
      <c r="D31" s="125"/>
      <c r="E31" s="125"/>
    </row>
    <row r="32" ht="24" customHeight="1" spans="1:5">
      <c r="A32" s="79"/>
      <c r="B32" s="79"/>
      <c r="C32" s="124"/>
      <c r="D32" s="124"/>
      <c r="E32" s="124"/>
    </row>
    <row r="33" ht="24" customHeight="1" spans="1:5">
      <c r="A33" s="79"/>
      <c r="B33" s="79"/>
      <c r="C33" s="124"/>
      <c r="D33" s="124"/>
      <c r="E33" s="124"/>
    </row>
    <row r="34" ht="24" customHeight="1" spans="1:5">
      <c r="A34" s="81"/>
      <c r="B34" s="81"/>
      <c r="C34" s="124"/>
      <c r="D34" s="125"/>
      <c r="E34" s="125"/>
    </row>
    <row r="35" ht="24" customHeight="1" spans="1:5">
      <c r="A35" s="81"/>
      <c r="B35" s="81"/>
      <c r="C35" s="124"/>
      <c r="D35" s="125"/>
      <c r="E35" s="125"/>
    </row>
    <row r="36" ht="24" customHeight="1" spans="1:5">
      <c r="A36" s="79"/>
      <c r="B36" s="79"/>
      <c r="C36" s="124"/>
      <c r="D36" s="124"/>
      <c r="E36" s="124"/>
    </row>
    <row r="37" ht="24" customHeight="1" spans="1:5">
      <c r="A37" s="79"/>
      <c r="B37" s="79"/>
      <c r="C37" s="124"/>
      <c r="D37" s="124"/>
      <c r="E37" s="124"/>
    </row>
    <row r="38" ht="24" customHeight="1" spans="1:5">
      <c r="A38" s="81"/>
      <c r="B38" s="81"/>
      <c r="C38" s="124"/>
      <c r="D38" s="125"/>
      <c r="E38" s="125"/>
    </row>
    <row r="39" ht="24" customHeight="1" spans="1:5">
      <c r="A39" s="79"/>
      <c r="B39" s="79"/>
      <c r="C39" s="124"/>
      <c r="D39" s="124"/>
      <c r="E39" s="124"/>
    </row>
    <row r="40" ht="24" customHeight="1" spans="1:5">
      <c r="A40" s="79"/>
      <c r="B40" s="79"/>
      <c r="C40" s="124"/>
      <c r="D40" s="124"/>
      <c r="E40" s="124"/>
    </row>
    <row r="41" ht="24" customHeight="1" spans="1:5">
      <c r="A41" s="81"/>
      <c r="B41" s="81"/>
      <c r="C41" s="124"/>
      <c r="D41" s="125"/>
      <c r="E41" s="125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B7" sqref="B7"/>
    </sheetView>
  </sheetViews>
  <sheetFormatPr defaultColWidth="9" defaultRowHeight="12.75" customHeight="1"/>
  <cols>
    <col min="1" max="1" width="37.2857142857143" style="59" customWidth="1"/>
    <col min="2" max="2" width="24.5714285714286" style="59" customWidth="1"/>
    <col min="3" max="3" width="35.8571428571429" style="59" customWidth="1"/>
    <col min="4" max="4" width="28" style="59" customWidth="1"/>
    <col min="5" max="99" width="9" style="59" customWidth="1"/>
  </cols>
  <sheetData>
    <row r="1" ht="25.5" customHeight="1" spans="1:98">
      <c r="A1" s="70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</row>
    <row r="2" ht="25.5" customHeight="1" spans="1:98">
      <c r="A2" s="104" t="s">
        <v>132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</row>
    <row r="3" ht="16.5" customHeight="1" spans="2:98">
      <c r="B3" s="106"/>
      <c r="C3" s="107"/>
      <c r="D3" s="62" t="s">
        <v>30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</row>
    <row r="4" ht="27" customHeight="1" spans="1:98">
      <c r="A4" s="72" t="s">
        <v>133</v>
      </c>
      <c r="B4" s="72"/>
      <c r="C4" s="72" t="s">
        <v>134</v>
      </c>
      <c r="D4" s="7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</row>
    <row r="5" ht="27" customHeight="1" spans="1:98">
      <c r="A5" s="72" t="s">
        <v>33</v>
      </c>
      <c r="B5" s="72" t="s">
        <v>34</v>
      </c>
      <c r="C5" s="72" t="s">
        <v>33</v>
      </c>
      <c r="D5" s="72" t="s">
        <v>101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</row>
    <row r="6" s="58" customFormat="1" ht="33" customHeight="1" spans="1:99">
      <c r="A6" s="109" t="s">
        <v>135</v>
      </c>
      <c r="B6" s="110">
        <f>B7+B8+B9</f>
        <v>68358137</v>
      </c>
      <c r="C6" s="109" t="s">
        <v>136</v>
      </c>
      <c r="D6" s="110">
        <f>SUM(D7:D35)</f>
        <v>68358137</v>
      </c>
      <c r="E6" s="111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68"/>
    </row>
    <row r="7" s="58" customFormat="1" ht="33" customHeight="1" spans="1:99">
      <c r="A7" s="113" t="s">
        <v>137</v>
      </c>
      <c r="B7" s="114">
        <v>68358137</v>
      </c>
      <c r="C7" s="115" t="s">
        <v>36</v>
      </c>
      <c r="D7" s="114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68"/>
    </row>
    <row r="8" s="58" customFormat="1" ht="33" customHeight="1" spans="1:99">
      <c r="A8" s="113" t="s">
        <v>138</v>
      </c>
      <c r="B8" s="114">
        <v>0</v>
      </c>
      <c r="C8" s="115" t="s">
        <v>38</v>
      </c>
      <c r="D8" s="114"/>
      <c r="E8" s="111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68"/>
    </row>
    <row r="9" s="58" customFormat="1" ht="33" customHeight="1" spans="1:99">
      <c r="A9" s="113" t="s">
        <v>139</v>
      </c>
      <c r="B9" s="114">
        <v>0</v>
      </c>
      <c r="C9" s="115" t="s">
        <v>40</v>
      </c>
      <c r="D9" s="114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68"/>
    </row>
    <row r="10" s="58" customFormat="1" ht="33" customHeight="1" spans="1:99">
      <c r="A10" s="113"/>
      <c r="B10" s="114"/>
      <c r="C10" s="115" t="s">
        <v>42</v>
      </c>
      <c r="D10" s="114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68"/>
    </row>
    <row r="11" s="58" customFormat="1" ht="33" customHeight="1" spans="1:99">
      <c r="A11" s="113"/>
      <c r="B11" s="114"/>
      <c r="C11" s="115" t="s">
        <v>44</v>
      </c>
      <c r="D11" s="114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68"/>
    </row>
    <row r="12" s="58" customFormat="1" ht="33" customHeight="1" spans="1:99">
      <c r="A12" s="113"/>
      <c r="B12" s="114"/>
      <c r="C12" s="115" t="s">
        <v>46</v>
      </c>
      <c r="D12" s="114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68"/>
    </row>
    <row r="13" s="58" customFormat="1" ht="33" customHeight="1" spans="1:99">
      <c r="A13" s="116"/>
      <c r="B13" s="114"/>
      <c r="C13" s="115" t="s">
        <v>48</v>
      </c>
      <c r="D13" s="114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68"/>
    </row>
    <row r="14" s="58" customFormat="1" ht="33" customHeight="1" spans="1:99">
      <c r="A14" s="116"/>
      <c r="B14" s="114"/>
      <c r="C14" s="115" t="s">
        <v>50</v>
      </c>
      <c r="D14" s="114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68"/>
    </row>
    <row r="15" s="58" customFormat="1" ht="33" customHeight="1" spans="1:99">
      <c r="A15" s="116"/>
      <c r="B15" s="114"/>
      <c r="C15" s="115" t="s">
        <v>52</v>
      </c>
      <c r="D15" s="114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68"/>
    </row>
    <row r="16" s="58" customFormat="1" ht="33" customHeight="1" spans="1:99">
      <c r="A16" s="116"/>
      <c r="B16" s="114"/>
      <c r="C16" s="115" t="s">
        <v>54</v>
      </c>
      <c r="D16" s="114">
        <v>68358137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68"/>
    </row>
    <row r="17" s="58" customFormat="1" ht="33" customHeight="1" spans="1:99">
      <c r="A17" s="116"/>
      <c r="B17" s="114"/>
      <c r="C17" s="115" t="s">
        <v>56</v>
      </c>
      <c r="D17" s="114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68"/>
    </row>
    <row r="18" s="58" customFormat="1" ht="33" customHeight="1" spans="1:99">
      <c r="A18" s="116"/>
      <c r="B18" s="114"/>
      <c r="C18" s="115" t="s">
        <v>58</v>
      </c>
      <c r="D18" s="114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68"/>
    </row>
    <row r="19" s="58" customFormat="1" ht="33" customHeight="1" spans="1:99">
      <c r="A19" s="116"/>
      <c r="B19" s="114"/>
      <c r="C19" s="115" t="s">
        <v>60</v>
      </c>
      <c r="D19" s="114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68"/>
    </row>
    <row r="20" s="58" customFormat="1" ht="33" customHeight="1" spans="1:99">
      <c r="A20" s="116"/>
      <c r="B20" s="114"/>
      <c r="C20" s="115" t="s">
        <v>62</v>
      </c>
      <c r="D20" s="114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68"/>
    </row>
    <row r="21" s="58" customFormat="1" ht="33" customHeight="1" spans="1:99">
      <c r="A21" s="116"/>
      <c r="B21" s="114"/>
      <c r="C21" s="115" t="s">
        <v>63</v>
      </c>
      <c r="D21" s="114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68"/>
    </row>
    <row r="22" s="58" customFormat="1" ht="33" customHeight="1" spans="1:99">
      <c r="A22" s="116"/>
      <c r="B22" s="114"/>
      <c r="C22" s="115" t="s">
        <v>64</v>
      </c>
      <c r="D22" s="114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68"/>
    </row>
    <row r="23" s="58" customFormat="1" ht="33" customHeight="1" spans="1:99">
      <c r="A23" s="116"/>
      <c r="B23" s="114"/>
      <c r="C23" s="115" t="s">
        <v>65</v>
      </c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68"/>
    </row>
    <row r="24" s="58" customFormat="1" ht="33" customHeight="1" spans="1:99">
      <c r="A24" s="116"/>
      <c r="B24" s="114"/>
      <c r="C24" s="115" t="s">
        <v>66</v>
      </c>
      <c r="D24" s="114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68"/>
    </row>
    <row r="25" s="58" customFormat="1" ht="33" customHeight="1" spans="1:99">
      <c r="A25" s="116"/>
      <c r="B25" s="114"/>
      <c r="C25" s="115" t="s">
        <v>67</v>
      </c>
      <c r="D25" s="114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68"/>
    </row>
    <row r="26" s="58" customFormat="1" ht="33" customHeight="1" spans="1:99">
      <c r="A26" s="116"/>
      <c r="B26" s="114"/>
      <c r="C26" s="115" t="s">
        <v>68</v>
      </c>
      <c r="D26" s="114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68"/>
    </row>
    <row r="27" s="58" customFormat="1" ht="33" customHeight="1" spans="1:99">
      <c r="A27" s="116"/>
      <c r="B27" s="114"/>
      <c r="C27" s="115" t="s">
        <v>69</v>
      </c>
      <c r="D27" s="114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68"/>
    </row>
    <row r="28" s="58" customFormat="1" ht="33" customHeight="1" spans="1:99">
      <c r="A28" s="116"/>
      <c r="B28" s="114"/>
      <c r="C28" s="115" t="s">
        <v>70</v>
      </c>
      <c r="D28" s="114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68"/>
    </row>
    <row r="29" s="58" customFormat="1" ht="33" customHeight="1" spans="1:99">
      <c r="A29" s="116"/>
      <c r="B29" s="114"/>
      <c r="C29" s="115" t="s">
        <v>71</v>
      </c>
      <c r="D29" s="114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68"/>
    </row>
    <row r="30" s="58" customFormat="1" ht="33" customHeight="1" spans="1:99">
      <c r="A30" s="116"/>
      <c r="B30" s="114"/>
      <c r="C30" s="115" t="s">
        <v>72</v>
      </c>
      <c r="D30" s="114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68"/>
    </row>
    <row r="31" s="58" customFormat="1" ht="33" customHeight="1" spans="1:99">
      <c r="A31" s="116"/>
      <c r="B31" s="114"/>
      <c r="C31" s="115" t="s">
        <v>73</v>
      </c>
      <c r="D31" s="114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68"/>
    </row>
    <row r="32" s="58" customFormat="1" ht="33" customHeight="1" spans="1:99">
      <c r="A32" s="116"/>
      <c r="B32" s="114"/>
      <c r="C32" s="115" t="s">
        <v>74</v>
      </c>
      <c r="D32" s="114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68"/>
    </row>
    <row r="33" s="58" customFormat="1" ht="33" customHeight="1" spans="1:99">
      <c r="A33" s="116"/>
      <c r="B33" s="114"/>
      <c r="C33" s="115" t="s">
        <v>75</v>
      </c>
      <c r="D33" s="114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68"/>
    </row>
    <row r="34" s="58" customFormat="1" ht="33" customHeight="1" spans="1:99">
      <c r="A34" s="116"/>
      <c r="B34" s="114"/>
      <c r="C34" s="115" t="s">
        <v>76</v>
      </c>
      <c r="D34" s="114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68"/>
    </row>
    <row r="35" s="58" customFormat="1" ht="33" customHeight="1" spans="1:99">
      <c r="A35" s="116"/>
      <c r="B35" s="114"/>
      <c r="C35" s="115" t="s">
        <v>77</v>
      </c>
      <c r="D35" s="114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68"/>
    </row>
    <row r="36" ht="33" customHeight="1" spans="1:98">
      <c r="A36" s="117"/>
      <c r="B36" s="118"/>
      <c r="C36" s="119"/>
      <c r="D36" s="120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</row>
    <row r="37" ht="33" customHeight="1" spans="1:98">
      <c r="A37" s="72" t="s">
        <v>140</v>
      </c>
      <c r="B37" s="110">
        <f>B6</f>
        <v>68358137</v>
      </c>
      <c r="C37" s="72" t="s">
        <v>141</v>
      </c>
      <c r="D37" s="110">
        <f>D6</f>
        <v>68358137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8" sqref="E8"/>
    </sheetView>
  </sheetViews>
  <sheetFormatPr defaultColWidth="9" defaultRowHeight="12.75" customHeight="1"/>
  <cols>
    <col min="1" max="1" width="16.8571428571429" style="59" customWidth="1"/>
    <col min="2" max="2" width="33.4285714285714" style="59" customWidth="1"/>
    <col min="3" max="3" width="21" style="59" customWidth="1"/>
    <col min="4" max="4" width="15.7142857142857" style="59" customWidth="1"/>
    <col min="5" max="5" width="16.8571428571429" style="59" customWidth="1"/>
    <col min="6" max="12" width="14.2857142857143" style="59" customWidth="1"/>
    <col min="13" max="14" width="6.85714285714286" style="59" customWidth="1"/>
  </cols>
  <sheetData>
    <row r="1" ht="24.75" customHeight="1" spans="1:2">
      <c r="A1" s="70"/>
      <c r="B1" s="70"/>
    </row>
    <row r="2" ht="24.75" customHeight="1" spans="1:12">
      <c r="A2" s="61" t="s">
        <v>142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ht="24.75" customHeight="1" spans="12:12">
      <c r="L3" s="62" t="s">
        <v>30</v>
      </c>
    </row>
    <row r="4" ht="24.75" customHeight="1" spans="1:12">
      <c r="A4" s="93" t="s">
        <v>143</v>
      </c>
      <c r="B4" s="93" t="s">
        <v>144</v>
      </c>
      <c r="C4" s="93" t="s">
        <v>101</v>
      </c>
      <c r="D4" s="93" t="s">
        <v>145</v>
      </c>
      <c r="E4" s="93"/>
      <c r="F4" s="93"/>
      <c r="G4" s="93" t="s">
        <v>146</v>
      </c>
      <c r="H4" s="93"/>
      <c r="I4" s="93"/>
      <c r="J4" s="93" t="s">
        <v>147</v>
      </c>
      <c r="K4" s="93"/>
      <c r="L4" s="93"/>
    </row>
    <row r="5" ht="24.75" customHeight="1" spans="1:12">
      <c r="A5" s="93"/>
      <c r="B5" s="93"/>
      <c r="C5" s="93"/>
      <c r="D5" s="93" t="s">
        <v>101</v>
      </c>
      <c r="E5" s="93" t="s">
        <v>97</v>
      </c>
      <c r="F5" s="93" t="s">
        <v>98</v>
      </c>
      <c r="G5" s="93" t="s">
        <v>101</v>
      </c>
      <c r="H5" s="93" t="s">
        <v>97</v>
      </c>
      <c r="I5" s="93" t="s">
        <v>98</v>
      </c>
      <c r="J5" s="93" t="s">
        <v>101</v>
      </c>
      <c r="K5" s="93" t="s">
        <v>97</v>
      </c>
      <c r="L5" s="93" t="s">
        <v>98</v>
      </c>
    </row>
    <row r="6" ht="24.75" customHeight="1" spans="1:12">
      <c r="A6" s="87" t="s">
        <v>99</v>
      </c>
      <c r="B6" s="87" t="s">
        <v>100</v>
      </c>
      <c r="C6" s="87">
        <v>1</v>
      </c>
      <c r="D6" s="87">
        <v>2</v>
      </c>
      <c r="E6" s="87">
        <v>3</v>
      </c>
      <c r="F6" s="87">
        <v>4</v>
      </c>
      <c r="G6" s="87">
        <v>2</v>
      </c>
      <c r="H6" s="87">
        <v>3</v>
      </c>
      <c r="I6" s="87">
        <v>4</v>
      </c>
      <c r="J6" s="87">
        <v>2</v>
      </c>
      <c r="K6" s="87">
        <v>3</v>
      </c>
      <c r="L6" s="87">
        <v>4</v>
      </c>
    </row>
    <row r="7" s="58" customFormat="1" ht="24.75" customHeight="1" spans="1:14">
      <c r="A7" s="65" t="s">
        <v>101</v>
      </c>
      <c r="B7" s="79"/>
      <c r="C7" s="77">
        <f>SUM(C8:C12)</f>
        <v>68358137</v>
      </c>
      <c r="D7" s="77">
        <f t="shared" ref="D7:L7" si="0">SUM(D8:D12)</f>
        <v>68358137</v>
      </c>
      <c r="E7" s="77">
        <f t="shared" si="0"/>
        <v>58669637</v>
      </c>
      <c r="F7" s="77">
        <f t="shared" si="0"/>
        <v>9688500</v>
      </c>
      <c r="G7" s="96">
        <f t="shared" si="0"/>
        <v>0</v>
      </c>
      <c r="H7" s="96">
        <f t="shared" si="0"/>
        <v>0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68"/>
      <c r="N7" s="68"/>
    </row>
    <row r="8" ht="24.75" customHeight="1" spans="1:12">
      <c r="A8" s="65" t="s">
        <v>148</v>
      </c>
      <c r="B8" s="66" t="s">
        <v>149</v>
      </c>
      <c r="C8" s="77">
        <f>D8+G8+J8</f>
        <v>68358137</v>
      </c>
      <c r="D8" s="77">
        <f>SUM(E8:F8)</f>
        <v>68358137</v>
      </c>
      <c r="E8" s="97">
        <v>58669637</v>
      </c>
      <c r="F8" s="97">
        <v>9688500</v>
      </c>
      <c r="G8" s="96">
        <f t="shared" ref="G8:G12" si="1">SUM(H8:I8)</f>
        <v>0</v>
      </c>
      <c r="H8" s="96">
        <v>0</v>
      </c>
      <c r="I8" s="96">
        <v>0</v>
      </c>
      <c r="J8" s="96">
        <f t="shared" ref="J8:J12" si="2">SUM(K8:L8)</f>
        <v>0</v>
      </c>
      <c r="K8" s="96">
        <v>0</v>
      </c>
      <c r="L8" s="96">
        <v>0</v>
      </c>
    </row>
    <row r="9" ht="24.75" customHeight="1" spans="1:12">
      <c r="A9" s="79"/>
      <c r="B9" s="79"/>
      <c r="C9" s="96">
        <f>D9+G9+J9</f>
        <v>0</v>
      </c>
      <c r="D9" s="96">
        <f>SUM(E9:F9)</f>
        <v>0</v>
      </c>
      <c r="E9" s="96"/>
      <c r="F9" s="96"/>
      <c r="G9" s="96">
        <f t="shared" si="1"/>
        <v>0</v>
      </c>
      <c r="H9" s="96"/>
      <c r="I9" s="96"/>
      <c r="J9" s="96">
        <f t="shared" si="2"/>
        <v>0</v>
      </c>
      <c r="K9" s="96"/>
      <c r="L9" s="96"/>
    </row>
    <row r="10" ht="24.75" customHeight="1" spans="1:12">
      <c r="A10" s="79"/>
      <c r="B10" s="79"/>
      <c r="C10" s="96">
        <f>D10+G10+J10</f>
        <v>0</v>
      </c>
      <c r="D10" s="96">
        <f>SUM(E10:F10)</f>
        <v>0</v>
      </c>
      <c r="E10" s="96"/>
      <c r="F10" s="96"/>
      <c r="G10" s="96">
        <f t="shared" si="1"/>
        <v>0</v>
      </c>
      <c r="H10" s="96"/>
      <c r="I10" s="96"/>
      <c r="J10" s="96">
        <f t="shared" si="2"/>
        <v>0</v>
      </c>
      <c r="K10" s="96"/>
      <c r="L10" s="96"/>
    </row>
    <row r="11" ht="24.75" customHeight="1" spans="1:12">
      <c r="A11" s="79"/>
      <c r="B11" s="79"/>
      <c r="C11" s="96">
        <f>D11+G11+J11</f>
        <v>0</v>
      </c>
      <c r="D11" s="96">
        <f>SUM(E11:F11)</f>
        <v>0</v>
      </c>
      <c r="E11" s="96"/>
      <c r="F11" s="96"/>
      <c r="G11" s="96">
        <f t="shared" si="1"/>
        <v>0</v>
      </c>
      <c r="H11" s="96"/>
      <c r="I11" s="96"/>
      <c r="J11" s="96">
        <f t="shared" si="2"/>
        <v>0</v>
      </c>
      <c r="K11" s="96"/>
      <c r="L11" s="96"/>
    </row>
    <row r="12" ht="24.75" customHeight="1" spans="1:12">
      <c r="A12" s="81"/>
      <c r="B12" s="81"/>
      <c r="C12" s="96">
        <f>D12+G12+J12</f>
        <v>0</v>
      </c>
      <c r="D12" s="96">
        <f>SUM(E12:F12)</f>
        <v>0</v>
      </c>
      <c r="E12" s="91"/>
      <c r="F12" s="91"/>
      <c r="G12" s="91">
        <f t="shared" si="1"/>
        <v>0</v>
      </c>
      <c r="H12" s="91">
        <v>0</v>
      </c>
      <c r="I12" s="91">
        <v>0</v>
      </c>
      <c r="J12" s="91">
        <f t="shared" si="2"/>
        <v>0</v>
      </c>
      <c r="K12" s="91">
        <v>0</v>
      </c>
      <c r="L12" s="91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A8" sqref="A8"/>
    </sheetView>
  </sheetViews>
  <sheetFormatPr defaultColWidth="9" defaultRowHeight="12.75" customHeight="1" outlineLevelCol="6"/>
  <cols>
    <col min="1" max="1" width="13.2857142857143" style="59" customWidth="1"/>
    <col min="2" max="2" width="35.8571428571429" style="59" customWidth="1"/>
    <col min="3" max="3" width="25.2857142857143" style="59" customWidth="1"/>
    <col min="4" max="4" width="28.4285714285714" style="59" customWidth="1"/>
    <col min="5" max="5" width="22.4285714285714" style="59" customWidth="1"/>
    <col min="6" max="7" width="6.85714285714286" style="59" customWidth="1"/>
  </cols>
  <sheetData>
    <row r="1" ht="24.75" customHeight="1" spans="1:2">
      <c r="A1" s="70"/>
      <c r="B1" s="71"/>
    </row>
    <row r="2" ht="24.75" customHeight="1" spans="1:5">
      <c r="A2" s="61" t="s">
        <v>150</v>
      </c>
      <c r="B2" s="61"/>
      <c r="C2" s="61"/>
      <c r="D2" s="61"/>
      <c r="E2" s="61"/>
    </row>
    <row r="3" ht="24.75" customHeight="1" spans="5:5">
      <c r="E3" s="62" t="s">
        <v>30</v>
      </c>
    </row>
    <row r="4" ht="24.75" customHeight="1" spans="1:5">
      <c r="A4" s="93" t="s">
        <v>151</v>
      </c>
      <c r="B4" s="93"/>
      <c r="C4" s="93" t="s">
        <v>145</v>
      </c>
      <c r="D4" s="93"/>
      <c r="E4" s="93"/>
    </row>
    <row r="5" ht="24.75" customHeight="1" spans="1:5">
      <c r="A5" s="93" t="s">
        <v>152</v>
      </c>
      <c r="B5" s="93" t="s">
        <v>153</v>
      </c>
      <c r="C5" s="93" t="s">
        <v>101</v>
      </c>
      <c r="D5" s="93" t="s">
        <v>97</v>
      </c>
      <c r="E5" s="93" t="s">
        <v>98</v>
      </c>
    </row>
    <row r="6" ht="18.75" customHeight="1" spans="1:5">
      <c r="A6" s="87" t="s">
        <v>99</v>
      </c>
      <c r="B6" s="87" t="s">
        <v>99</v>
      </c>
      <c r="C6" s="87">
        <v>1</v>
      </c>
      <c r="D6" s="87">
        <v>2</v>
      </c>
      <c r="E6" s="87">
        <v>3</v>
      </c>
    </row>
    <row r="7" s="58" customFormat="1" ht="24.75" customHeight="1" spans="1:7">
      <c r="A7" s="79"/>
      <c r="B7" s="79" t="s">
        <v>101</v>
      </c>
      <c r="C7" s="97">
        <v>68358137</v>
      </c>
      <c r="D7" s="97">
        <v>58669637</v>
      </c>
      <c r="E7" s="97">
        <v>9688500</v>
      </c>
      <c r="F7" s="68"/>
      <c r="G7" s="68"/>
    </row>
    <row r="8" ht="24.75" customHeight="1" spans="1:5">
      <c r="A8" s="79" t="s">
        <v>102</v>
      </c>
      <c r="B8" s="98" t="s">
        <v>103</v>
      </c>
      <c r="C8" s="97">
        <f t="shared" ref="C8:C21" si="0">D8+E8</f>
        <v>68358137</v>
      </c>
      <c r="D8" s="97">
        <f>D9+D20+D11+D14+D16</f>
        <v>58669637</v>
      </c>
      <c r="E8" s="97">
        <f>E9+E20+E11+E14+E16</f>
        <v>9688500</v>
      </c>
    </row>
    <row r="9" ht="24.75" customHeight="1" spans="1:5">
      <c r="A9" s="65" t="s">
        <v>104</v>
      </c>
      <c r="B9" s="66" t="s">
        <v>105</v>
      </c>
      <c r="C9" s="97">
        <f t="shared" si="0"/>
        <v>12128210</v>
      </c>
      <c r="D9" s="97">
        <f>D10+D20</f>
        <v>3824510</v>
      </c>
      <c r="E9" s="97">
        <f>E10</f>
        <v>8303700</v>
      </c>
    </row>
    <row r="10" ht="24.75" customHeight="1" spans="1:5">
      <c r="A10" s="99" t="s">
        <v>106</v>
      </c>
      <c r="B10" s="100" t="s">
        <v>107</v>
      </c>
      <c r="C10" s="97">
        <f t="shared" si="0"/>
        <v>12128210</v>
      </c>
      <c r="D10" s="101">
        <v>3824510</v>
      </c>
      <c r="E10" s="101">
        <v>8303700</v>
      </c>
    </row>
    <row r="11" ht="24.75" customHeight="1" spans="1:5">
      <c r="A11" s="65" t="s">
        <v>108</v>
      </c>
      <c r="B11" s="66" t="s">
        <v>109</v>
      </c>
      <c r="C11" s="97">
        <f t="shared" si="0"/>
        <v>19658997</v>
      </c>
      <c r="D11" s="97">
        <f>SUM(D12:D13)</f>
        <v>19658997</v>
      </c>
      <c r="E11" s="97">
        <f>SUM(E12:E13)</f>
        <v>0</v>
      </c>
    </row>
    <row r="12" ht="24.75" customHeight="1" spans="1:5">
      <c r="A12" s="99" t="s">
        <v>110</v>
      </c>
      <c r="B12" s="100" t="s">
        <v>111</v>
      </c>
      <c r="C12" s="97">
        <f t="shared" si="0"/>
        <v>11757228</v>
      </c>
      <c r="D12" s="101">
        <v>11757228</v>
      </c>
      <c r="E12" s="101"/>
    </row>
    <row r="13" ht="24.75" customHeight="1" spans="1:5">
      <c r="A13" s="99" t="s">
        <v>112</v>
      </c>
      <c r="B13" s="100" t="s">
        <v>113</v>
      </c>
      <c r="C13" s="97">
        <f t="shared" si="0"/>
        <v>7901769</v>
      </c>
      <c r="D13" s="101">
        <v>7901769</v>
      </c>
      <c r="E13" s="101"/>
    </row>
    <row r="14" ht="24.75" customHeight="1" spans="1:5">
      <c r="A14" s="65" t="s">
        <v>114</v>
      </c>
      <c r="B14" s="66" t="s">
        <v>115</v>
      </c>
      <c r="C14" s="97">
        <f t="shared" si="0"/>
        <v>28300201</v>
      </c>
      <c r="D14" s="97">
        <f>D15</f>
        <v>28300201</v>
      </c>
      <c r="E14" s="97">
        <f>E15</f>
        <v>0</v>
      </c>
    </row>
    <row r="15" ht="24.75" customHeight="1" spans="1:5">
      <c r="A15" s="99" t="s">
        <v>118</v>
      </c>
      <c r="B15" s="100" t="s">
        <v>119</v>
      </c>
      <c r="C15" s="97">
        <f t="shared" si="0"/>
        <v>28300201</v>
      </c>
      <c r="D15" s="101">
        <v>28300201</v>
      </c>
      <c r="E15" s="101"/>
    </row>
    <row r="16" ht="24.75" customHeight="1" spans="1:5">
      <c r="A16" s="65" t="s">
        <v>120</v>
      </c>
      <c r="B16" s="66" t="s">
        <v>121</v>
      </c>
      <c r="C16" s="97">
        <f t="shared" si="0"/>
        <v>7670729</v>
      </c>
      <c r="D16" s="97">
        <f>SUM(D17:D19)</f>
        <v>6885929</v>
      </c>
      <c r="E16" s="97">
        <f>SUM(E17:E19)</f>
        <v>784800</v>
      </c>
    </row>
    <row r="17" ht="24.75" customHeight="1" spans="1:5">
      <c r="A17" s="99" t="s">
        <v>122</v>
      </c>
      <c r="B17" s="100" t="s">
        <v>123</v>
      </c>
      <c r="C17" s="97">
        <f t="shared" si="0"/>
        <v>3533108</v>
      </c>
      <c r="D17" s="101">
        <v>3533108</v>
      </c>
      <c r="E17" s="101"/>
    </row>
    <row r="18" ht="24.75" customHeight="1" spans="1:5">
      <c r="A18" s="99" t="s">
        <v>124</v>
      </c>
      <c r="B18" s="100" t="s">
        <v>125</v>
      </c>
      <c r="C18" s="97">
        <f t="shared" si="0"/>
        <v>2660504</v>
      </c>
      <c r="D18" s="101">
        <v>1875704</v>
      </c>
      <c r="E18" s="101">
        <v>784800</v>
      </c>
    </row>
    <row r="19" ht="24.75" customHeight="1" spans="1:5">
      <c r="A19" s="99" t="s">
        <v>126</v>
      </c>
      <c r="B19" s="100" t="s">
        <v>127</v>
      </c>
      <c r="C19" s="97">
        <f t="shared" si="0"/>
        <v>1477117</v>
      </c>
      <c r="D19" s="101">
        <v>1477117</v>
      </c>
      <c r="E19" s="101"/>
    </row>
    <row r="20" ht="24.75" customHeight="1" spans="1:5">
      <c r="A20" s="65" t="s">
        <v>128</v>
      </c>
      <c r="B20" s="98" t="s">
        <v>129</v>
      </c>
      <c r="C20" s="97">
        <f t="shared" si="0"/>
        <v>600000</v>
      </c>
      <c r="D20" s="97">
        <f>D21</f>
        <v>0</v>
      </c>
      <c r="E20" s="97">
        <f>E21</f>
        <v>600000</v>
      </c>
    </row>
    <row r="21" ht="24.75" customHeight="1" spans="1:5">
      <c r="A21" s="99" t="s">
        <v>130</v>
      </c>
      <c r="B21" s="81" t="s">
        <v>131</v>
      </c>
      <c r="C21" s="97">
        <f t="shared" si="0"/>
        <v>600000</v>
      </c>
      <c r="D21" s="101"/>
      <c r="E21" s="101">
        <v>600000</v>
      </c>
    </row>
    <row r="22" ht="24.75" customHeight="1" spans="1:5">
      <c r="A22" s="79"/>
      <c r="B22" s="79"/>
      <c r="C22" s="102"/>
      <c r="D22" s="102"/>
      <c r="E22" s="102"/>
    </row>
    <row r="23" ht="24.75" customHeight="1" spans="1:5">
      <c r="A23" s="79"/>
      <c r="B23" s="79"/>
      <c r="C23" s="102"/>
      <c r="D23" s="102"/>
      <c r="E23" s="102"/>
    </row>
    <row r="24" ht="24.75" customHeight="1" spans="1:5">
      <c r="A24" s="81"/>
      <c r="B24" s="81"/>
      <c r="C24" s="103"/>
      <c r="D24" s="103"/>
      <c r="E24" s="103"/>
    </row>
    <row r="25" ht="24.75" customHeight="1" spans="1:5">
      <c r="A25" s="81"/>
      <c r="B25" s="81"/>
      <c r="C25" s="103"/>
      <c r="D25" s="103"/>
      <c r="E25" s="103"/>
    </row>
    <row r="26" ht="24.75" customHeight="1" spans="1:5">
      <c r="A26" s="79"/>
      <c r="B26" s="79"/>
      <c r="C26" s="102"/>
      <c r="D26" s="102"/>
      <c r="E26" s="102"/>
    </row>
    <row r="27" ht="24.75" customHeight="1" spans="1:5">
      <c r="A27" s="79"/>
      <c r="B27" s="79"/>
      <c r="C27" s="102"/>
      <c r="D27" s="102"/>
      <c r="E27" s="102"/>
    </row>
    <row r="28" ht="24.75" customHeight="1" spans="1:5">
      <c r="A28" s="81"/>
      <c r="B28" s="81"/>
      <c r="C28" s="103"/>
      <c r="D28" s="103"/>
      <c r="E28" s="103"/>
    </row>
    <row r="29" ht="24.75" customHeight="1" spans="1:5">
      <c r="A29" s="79"/>
      <c r="B29" s="79"/>
      <c r="C29" s="102"/>
      <c r="D29" s="102"/>
      <c r="E29" s="102"/>
    </row>
    <row r="30" ht="24.75" customHeight="1" spans="1:5">
      <c r="A30" s="79"/>
      <c r="B30" s="79"/>
      <c r="C30" s="102"/>
      <c r="D30" s="102"/>
      <c r="E30" s="102"/>
    </row>
    <row r="31" ht="24.75" customHeight="1" spans="1:5">
      <c r="A31" s="81"/>
      <c r="B31" s="81"/>
      <c r="C31" s="103"/>
      <c r="D31" s="103"/>
      <c r="E31" s="103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C11" sqref="C11:C25"/>
    </sheetView>
  </sheetViews>
  <sheetFormatPr defaultColWidth="9" defaultRowHeight="12.75" customHeight="1" outlineLevelCol="6"/>
  <cols>
    <col min="1" max="1" width="13.5714285714286" style="59" customWidth="1"/>
    <col min="2" max="2" width="34.4285714285714" style="59" customWidth="1"/>
    <col min="3" max="3" width="26" style="59" customWidth="1"/>
    <col min="4" max="4" width="28.2857142857143" style="59" customWidth="1"/>
    <col min="5" max="5" width="23.2857142857143" style="59" customWidth="1"/>
    <col min="6" max="7" width="6.85714285714286" style="59" customWidth="1"/>
    <col min="9" max="9" width="9.57142857142857"/>
  </cols>
  <sheetData>
    <row r="1" ht="24.75" customHeight="1" spans="1:2">
      <c r="A1" s="70"/>
      <c r="B1" s="71"/>
    </row>
    <row r="2" ht="24.75" customHeight="1" spans="1:5">
      <c r="A2" s="92" t="s">
        <v>154</v>
      </c>
      <c r="B2" s="92"/>
      <c r="C2" s="92"/>
      <c r="D2" s="92"/>
      <c r="E2" s="92"/>
    </row>
    <row r="3" ht="24.75" customHeight="1" spans="5:5">
      <c r="E3" s="62" t="s">
        <v>30</v>
      </c>
    </row>
    <row r="4" ht="24.75" customHeight="1" spans="1:5">
      <c r="A4" s="93" t="s">
        <v>155</v>
      </c>
      <c r="B4" s="93"/>
      <c r="C4" s="93" t="s">
        <v>156</v>
      </c>
      <c r="D4" s="93"/>
      <c r="E4" s="93"/>
    </row>
    <row r="5" ht="24.75" customHeight="1" spans="1:5">
      <c r="A5" s="94" t="s">
        <v>152</v>
      </c>
      <c r="B5" s="93" t="s">
        <v>153</v>
      </c>
      <c r="C5" s="93" t="s">
        <v>101</v>
      </c>
      <c r="D5" s="93" t="s">
        <v>157</v>
      </c>
      <c r="E5" s="93" t="s">
        <v>158</v>
      </c>
    </row>
    <row r="6" ht="24.75" customHeight="1" spans="1:5">
      <c r="A6" s="95" t="s">
        <v>99</v>
      </c>
      <c r="B6" s="87" t="s">
        <v>99</v>
      </c>
      <c r="C6" s="87">
        <v>1</v>
      </c>
      <c r="D6" s="87">
        <v>2</v>
      </c>
      <c r="E6" s="87">
        <v>3</v>
      </c>
    </row>
    <row r="7" s="58" customFormat="1" ht="25.5" customHeight="1" spans="1:7">
      <c r="A7" s="79"/>
      <c r="B7" s="79" t="s">
        <v>101</v>
      </c>
      <c r="C7" s="77">
        <f>D7+E7</f>
        <v>58669637</v>
      </c>
      <c r="D7" s="77">
        <f>D8+D11+D26</f>
        <v>55640657</v>
      </c>
      <c r="E7" s="77">
        <f>E8+E11+E26</f>
        <v>3028980</v>
      </c>
      <c r="F7" s="68"/>
      <c r="G7" s="68"/>
    </row>
    <row r="8" ht="25.5" customHeight="1" spans="1:5">
      <c r="A8" s="79" t="s">
        <v>159</v>
      </c>
      <c r="B8" s="79" t="s">
        <v>160</v>
      </c>
      <c r="C8" s="77">
        <f>D8+E8</f>
        <v>55176503</v>
      </c>
      <c r="D8" s="77">
        <f>SUM(D9:D10)</f>
        <v>55176503</v>
      </c>
      <c r="E8" s="77">
        <f>SUM(E9:E10)</f>
        <v>0</v>
      </c>
    </row>
    <row r="9" ht="25.5" customHeight="1" spans="1:5">
      <c r="A9" s="80" t="s">
        <v>161</v>
      </c>
      <c r="B9" s="81" t="s">
        <v>162</v>
      </c>
      <c r="C9" s="77">
        <f>D9+E9</f>
        <v>30512714</v>
      </c>
      <c r="D9" s="82">
        <v>30512714</v>
      </c>
      <c r="E9" s="82"/>
    </row>
    <row r="10" ht="25.5" customHeight="1" spans="1:5">
      <c r="A10" s="80" t="s">
        <v>163</v>
      </c>
      <c r="B10" s="81" t="s">
        <v>164</v>
      </c>
      <c r="C10" s="77">
        <f>D10+E10</f>
        <v>24663789</v>
      </c>
      <c r="D10" s="82">
        <v>24663789</v>
      </c>
      <c r="E10" s="82"/>
    </row>
    <row r="11" ht="25.5" customHeight="1" spans="1:5">
      <c r="A11" s="79" t="s">
        <v>165</v>
      </c>
      <c r="B11" s="79" t="s">
        <v>166</v>
      </c>
      <c r="C11" s="77">
        <f t="shared" ref="C11:C28" si="0">D11+E11</f>
        <v>3028980</v>
      </c>
      <c r="D11" s="82">
        <f>SUM(D12:D25)</f>
        <v>0</v>
      </c>
      <c r="E11" s="77">
        <f>SUM(E12:E25)</f>
        <v>3028980</v>
      </c>
    </row>
    <row r="12" ht="25.5" customHeight="1" spans="1:5">
      <c r="A12" s="80" t="s">
        <v>167</v>
      </c>
      <c r="B12" s="81" t="s">
        <v>168</v>
      </c>
      <c r="C12" s="77">
        <f t="shared" si="0"/>
        <v>145000</v>
      </c>
      <c r="D12" s="82"/>
      <c r="E12" s="82">
        <v>145000</v>
      </c>
    </row>
    <row r="13" ht="25.5" customHeight="1" spans="1:5">
      <c r="A13" s="80" t="s">
        <v>169</v>
      </c>
      <c r="B13" s="81" t="s">
        <v>170</v>
      </c>
      <c r="C13" s="77">
        <f t="shared" si="0"/>
        <v>89500</v>
      </c>
      <c r="D13" s="82"/>
      <c r="E13" s="82">
        <v>89500</v>
      </c>
    </row>
    <row r="14" ht="25.5" customHeight="1" spans="1:5">
      <c r="A14" s="80" t="s">
        <v>171</v>
      </c>
      <c r="B14" s="81" t="s">
        <v>172</v>
      </c>
      <c r="C14" s="77">
        <f t="shared" si="0"/>
        <v>43500</v>
      </c>
      <c r="D14" s="77"/>
      <c r="E14" s="82">
        <v>43500</v>
      </c>
    </row>
    <row r="15" ht="25.5" customHeight="1" spans="1:5">
      <c r="A15" s="80" t="s">
        <v>173</v>
      </c>
      <c r="B15" s="81" t="s">
        <v>174</v>
      </c>
      <c r="C15" s="77">
        <f t="shared" si="0"/>
        <v>78600</v>
      </c>
      <c r="D15" s="82"/>
      <c r="E15" s="82">
        <v>78600</v>
      </c>
    </row>
    <row r="16" ht="25.5" customHeight="1" spans="1:5">
      <c r="A16" s="80" t="s">
        <v>175</v>
      </c>
      <c r="B16" s="81" t="s">
        <v>176</v>
      </c>
      <c r="C16" s="77">
        <f t="shared" si="0"/>
        <v>44520</v>
      </c>
      <c r="D16" s="82"/>
      <c r="E16" s="82">
        <v>44520</v>
      </c>
    </row>
    <row r="17" ht="25.5" customHeight="1" spans="1:5">
      <c r="A17" s="80" t="s">
        <v>177</v>
      </c>
      <c r="B17" s="81" t="s">
        <v>178</v>
      </c>
      <c r="C17" s="77">
        <f t="shared" si="0"/>
        <v>58600</v>
      </c>
      <c r="D17" s="82"/>
      <c r="E17" s="82">
        <v>58600</v>
      </c>
    </row>
    <row r="18" ht="25.5" customHeight="1" spans="1:5">
      <c r="A18" s="80" t="s">
        <v>179</v>
      </c>
      <c r="B18" s="81" t="s">
        <v>180</v>
      </c>
      <c r="C18" s="77">
        <f t="shared" si="0"/>
        <v>45200</v>
      </c>
      <c r="D18" s="82"/>
      <c r="E18" s="82">
        <v>45200</v>
      </c>
    </row>
    <row r="19" ht="25.5" customHeight="1" spans="1:5">
      <c r="A19" s="80" t="s">
        <v>181</v>
      </c>
      <c r="B19" s="81" t="s">
        <v>182</v>
      </c>
      <c r="C19" s="77">
        <f t="shared" si="0"/>
        <v>25200</v>
      </c>
      <c r="D19" s="82"/>
      <c r="E19" s="82">
        <v>25200</v>
      </c>
    </row>
    <row r="20" ht="25.5" customHeight="1" spans="1:5">
      <c r="A20" s="80" t="s">
        <v>183</v>
      </c>
      <c r="B20" s="81" t="s">
        <v>184</v>
      </c>
      <c r="C20" s="77">
        <f t="shared" si="0"/>
        <v>18500</v>
      </c>
      <c r="D20" s="82"/>
      <c r="E20" s="82">
        <v>18500</v>
      </c>
    </row>
    <row r="21" ht="25.5" customHeight="1" spans="1:5">
      <c r="A21" s="80" t="s">
        <v>185</v>
      </c>
      <c r="B21" s="81" t="s">
        <v>186</v>
      </c>
      <c r="C21" s="77">
        <f t="shared" si="0"/>
        <v>16380</v>
      </c>
      <c r="D21" s="82"/>
      <c r="E21" s="82">
        <v>16380</v>
      </c>
    </row>
    <row r="22" ht="25.5" customHeight="1" spans="1:5">
      <c r="A22" s="80" t="s">
        <v>187</v>
      </c>
      <c r="B22" s="81" t="s">
        <v>188</v>
      </c>
      <c r="C22" s="77">
        <f t="shared" si="0"/>
        <v>1101971</v>
      </c>
      <c r="D22" s="82"/>
      <c r="E22" s="82">
        <v>1101971</v>
      </c>
    </row>
    <row r="23" ht="25.5" customHeight="1" spans="1:5">
      <c r="A23" s="80" t="s">
        <v>189</v>
      </c>
      <c r="B23" s="81" t="s">
        <v>190</v>
      </c>
      <c r="C23" s="77">
        <f t="shared" si="0"/>
        <v>1035609</v>
      </c>
      <c r="D23" s="82"/>
      <c r="E23" s="82">
        <v>1035609</v>
      </c>
    </row>
    <row r="24" ht="25.5" customHeight="1" spans="1:5">
      <c r="A24" s="80" t="s">
        <v>191</v>
      </c>
      <c r="B24" s="81" t="s">
        <v>192</v>
      </c>
      <c r="C24" s="77">
        <f t="shared" si="0"/>
        <v>0</v>
      </c>
      <c r="D24" s="82"/>
      <c r="E24" s="82"/>
    </row>
    <row r="25" ht="25.5" customHeight="1" spans="1:5">
      <c r="A25" s="80" t="s">
        <v>193</v>
      </c>
      <c r="B25" s="81" t="s">
        <v>194</v>
      </c>
      <c r="C25" s="77">
        <f t="shared" si="0"/>
        <v>326400</v>
      </c>
      <c r="D25" s="82"/>
      <c r="E25" s="82">
        <v>326400</v>
      </c>
    </row>
    <row r="26" ht="25.5" customHeight="1" spans="1:5">
      <c r="A26" s="79" t="s">
        <v>195</v>
      </c>
      <c r="B26" s="79" t="s">
        <v>196</v>
      </c>
      <c r="C26" s="77">
        <f t="shared" si="0"/>
        <v>464154</v>
      </c>
      <c r="D26" s="77">
        <f>SUM(D27:D28)</f>
        <v>464154</v>
      </c>
      <c r="E26" s="77">
        <f>SUM(E27:E28)</f>
        <v>0</v>
      </c>
    </row>
    <row r="27" ht="25.5" customHeight="1" spans="1:5">
      <c r="A27" s="80" t="s">
        <v>197</v>
      </c>
      <c r="B27" s="81" t="s">
        <v>198</v>
      </c>
      <c r="C27" s="77">
        <f t="shared" si="0"/>
        <v>175794</v>
      </c>
      <c r="D27" s="82">
        <v>175794</v>
      </c>
      <c r="E27" s="82"/>
    </row>
    <row r="28" ht="25.5" customHeight="1" spans="1:5">
      <c r="A28" s="80" t="s">
        <v>199</v>
      </c>
      <c r="B28" s="81" t="s">
        <v>200</v>
      </c>
      <c r="C28" s="77">
        <f t="shared" si="0"/>
        <v>288360</v>
      </c>
      <c r="D28" s="82">
        <v>288360</v>
      </c>
      <c r="E28" s="82"/>
    </row>
    <row r="29" ht="25.5" customHeight="1" spans="1:5">
      <c r="A29" s="79"/>
      <c r="B29" s="79"/>
      <c r="C29" s="96"/>
      <c r="D29" s="96"/>
      <c r="E29" s="96"/>
    </row>
    <row r="30" ht="25.5" customHeight="1" spans="1:5">
      <c r="A30" s="81"/>
      <c r="B30" s="81"/>
      <c r="C30" s="91"/>
      <c r="D30" s="91"/>
      <c r="E30" s="91"/>
    </row>
    <row r="31" ht="25.5" customHeight="1" spans="1:5">
      <c r="A31" s="81"/>
      <c r="B31" s="81"/>
      <c r="C31" s="91"/>
      <c r="D31" s="91"/>
      <c r="E31" s="91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7" sqref="A7"/>
    </sheetView>
  </sheetViews>
  <sheetFormatPr defaultColWidth="9" defaultRowHeight="12.75" customHeight="1" outlineLevelRow="7" outlineLevelCol="6"/>
  <cols>
    <col min="1" max="1" width="14.2857142857143" style="59" customWidth="1"/>
    <col min="2" max="2" width="36.8571428571429" style="59" customWidth="1"/>
    <col min="3" max="3" width="20.2857142857143" style="59" customWidth="1"/>
    <col min="4" max="4" width="18.8571428571429" style="59" customWidth="1"/>
    <col min="5" max="5" width="17.2857142857143" style="59" customWidth="1"/>
    <col min="6" max="6" width="17.5714285714286" style="59" customWidth="1"/>
    <col min="7" max="7" width="17.1428571428571" style="59" customWidth="1"/>
    <col min="8" max="8" width="9.14285714285714" style="59"/>
  </cols>
  <sheetData>
    <row r="1" ht="24.75" customHeight="1" spans="1:2">
      <c r="A1" s="86"/>
      <c r="B1" s="86"/>
    </row>
    <row r="2" ht="24.75" customHeight="1" spans="1:7">
      <c r="A2" s="61" t="s">
        <v>201</v>
      </c>
      <c r="B2" s="61"/>
      <c r="C2" s="61"/>
      <c r="D2" s="61"/>
      <c r="E2" s="61"/>
      <c r="F2" s="61"/>
      <c r="G2" s="61"/>
    </row>
    <row r="3" ht="24.75" customHeight="1" spans="7:7">
      <c r="G3" s="62" t="s">
        <v>30</v>
      </c>
    </row>
    <row r="4" ht="24.75" customHeight="1" spans="1:7">
      <c r="A4" s="87" t="s">
        <v>143</v>
      </c>
      <c r="B4" s="87" t="s">
        <v>144</v>
      </c>
      <c r="C4" s="88" t="s">
        <v>202</v>
      </c>
      <c r="D4" s="88"/>
      <c r="E4" s="88"/>
      <c r="F4" s="88"/>
      <c r="G4" s="88"/>
    </row>
    <row r="5" ht="24.75" customHeight="1" spans="1:7">
      <c r="A5" s="87"/>
      <c r="B5" s="87"/>
      <c r="C5" s="88" t="s">
        <v>101</v>
      </c>
      <c r="D5" s="88" t="s">
        <v>203</v>
      </c>
      <c r="E5" s="88" t="s">
        <v>204</v>
      </c>
      <c r="F5" s="88" t="s">
        <v>205</v>
      </c>
      <c r="G5" s="89"/>
    </row>
    <row r="6" ht="24.75" customHeight="1" spans="1:7">
      <c r="A6" s="87"/>
      <c r="B6" s="87"/>
      <c r="C6" s="88"/>
      <c r="D6" s="88"/>
      <c r="E6" s="88"/>
      <c r="F6" s="88" t="s">
        <v>206</v>
      </c>
      <c r="G6" s="88" t="s">
        <v>207</v>
      </c>
    </row>
    <row r="7" ht="24.75" customHeight="1" spans="1:7">
      <c r="A7" s="65" t="s">
        <v>148</v>
      </c>
      <c r="B7" s="66" t="s">
        <v>149</v>
      </c>
      <c r="C7" s="88"/>
      <c r="D7" s="88"/>
      <c r="E7" s="88"/>
      <c r="F7" s="88"/>
      <c r="G7" s="88"/>
    </row>
    <row r="8" ht="24.75" customHeight="1" spans="1:7">
      <c r="A8" s="90"/>
      <c r="B8" s="90"/>
      <c r="C8" s="91"/>
      <c r="D8" s="91"/>
      <c r="E8" s="91"/>
      <c r="F8" s="91"/>
      <c r="G8" s="91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J11" sqref="J11"/>
    </sheetView>
  </sheetViews>
  <sheetFormatPr defaultColWidth="9" defaultRowHeight="12.75" customHeight="1" outlineLevelCol="5"/>
  <cols>
    <col min="1" max="1" width="6.57142857142857" style="59" customWidth="1"/>
    <col min="2" max="2" width="13.7142857142857" style="59" customWidth="1"/>
    <col min="3" max="3" width="33.8571428571429" style="59" customWidth="1"/>
    <col min="4" max="4" width="31.8571428571429" style="59" customWidth="1"/>
    <col min="5" max="6" width="6.85714285714286" style="59" customWidth="1"/>
  </cols>
  <sheetData>
    <row r="1" ht="18" customHeight="1" spans="1:3">
      <c r="A1" s="70"/>
      <c r="B1" s="70"/>
      <c r="C1" s="71"/>
    </row>
    <row r="2" ht="24.75" customHeight="1" spans="1:4">
      <c r="A2" s="61" t="s">
        <v>208</v>
      </c>
      <c r="B2" s="61"/>
      <c r="C2" s="61"/>
      <c r="D2" s="61"/>
    </row>
    <row r="3" ht="24.75" customHeight="1" spans="4:4">
      <c r="D3" s="62" t="s">
        <v>30</v>
      </c>
    </row>
    <row r="4" ht="24.75" customHeight="1" spans="1:4">
      <c r="A4" s="72" t="s">
        <v>209</v>
      </c>
      <c r="B4" s="73" t="s">
        <v>210</v>
      </c>
      <c r="C4" s="72" t="s">
        <v>211</v>
      </c>
      <c r="D4" s="72" t="s">
        <v>97</v>
      </c>
    </row>
    <row r="5" ht="24.75" customHeight="1" spans="1:4">
      <c r="A5" s="72" t="s">
        <v>99</v>
      </c>
      <c r="B5" s="72" t="s">
        <v>99</v>
      </c>
      <c r="C5" s="72" t="s">
        <v>99</v>
      </c>
      <c r="D5" s="72">
        <v>3</v>
      </c>
    </row>
    <row r="6" s="58" customFormat="1" ht="25.5" customHeight="1" spans="1:6">
      <c r="A6" s="74">
        <f>ROW()-6</f>
        <v>0</v>
      </c>
      <c r="B6" s="75"/>
      <c r="C6" s="76" t="s">
        <v>101</v>
      </c>
      <c r="D6" s="77">
        <v>3028980</v>
      </c>
      <c r="E6" s="68"/>
      <c r="F6" s="68"/>
    </row>
    <row r="7" ht="25.5" customHeight="1" spans="1:4">
      <c r="A7" s="78">
        <v>1</v>
      </c>
      <c r="B7" s="79" t="s">
        <v>165</v>
      </c>
      <c r="C7" s="79" t="s">
        <v>166</v>
      </c>
      <c r="D7" s="77">
        <v>3028980</v>
      </c>
    </row>
    <row r="8" ht="25.5" customHeight="1" spans="1:4">
      <c r="A8" s="78">
        <v>2</v>
      </c>
      <c r="B8" s="80" t="s">
        <v>167</v>
      </c>
      <c r="C8" s="81" t="s">
        <v>168</v>
      </c>
      <c r="D8" s="82">
        <v>145000</v>
      </c>
    </row>
    <row r="9" ht="25.5" customHeight="1" spans="1:4">
      <c r="A9" s="78">
        <v>3</v>
      </c>
      <c r="B9" s="80" t="s">
        <v>169</v>
      </c>
      <c r="C9" s="81" t="s">
        <v>170</v>
      </c>
      <c r="D9" s="82">
        <v>89500</v>
      </c>
    </row>
    <row r="10" ht="25.5" customHeight="1" spans="1:4">
      <c r="A10" s="78">
        <v>4</v>
      </c>
      <c r="B10" s="80" t="s">
        <v>171</v>
      </c>
      <c r="C10" s="81" t="s">
        <v>172</v>
      </c>
      <c r="D10" s="82">
        <v>43500</v>
      </c>
    </row>
    <row r="11" ht="25.5" customHeight="1" spans="1:4">
      <c r="A11" s="78">
        <v>5</v>
      </c>
      <c r="B11" s="80" t="s">
        <v>173</v>
      </c>
      <c r="C11" s="81" t="s">
        <v>174</v>
      </c>
      <c r="D11" s="82">
        <v>78600</v>
      </c>
    </row>
    <row r="12" ht="25.5" customHeight="1" spans="1:4">
      <c r="A12" s="78">
        <v>6</v>
      </c>
      <c r="B12" s="80" t="s">
        <v>175</v>
      </c>
      <c r="C12" s="81" t="s">
        <v>176</v>
      </c>
      <c r="D12" s="82">
        <v>44520</v>
      </c>
    </row>
    <row r="13" ht="25.5" customHeight="1" spans="1:4">
      <c r="A13" s="78">
        <v>7</v>
      </c>
      <c r="B13" s="80" t="s">
        <v>177</v>
      </c>
      <c r="C13" s="81" t="s">
        <v>178</v>
      </c>
      <c r="D13" s="82">
        <v>58600</v>
      </c>
    </row>
    <row r="14" ht="25.5" customHeight="1" spans="1:4">
      <c r="A14" s="78">
        <v>8</v>
      </c>
      <c r="B14" s="80" t="s">
        <v>179</v>
      </c>
      <c r="C14" s="81" t="s">
        <v>180</v>
      </c>
      <c r="D14" s="82">
        <v>45200</v>
      </c>
    </row>
    <row r="15" ht="25.5" customHeight="1" spans="1:4">
      <c r="A15" s="78">
        <v>9</v>
      </c>
      <c r="B15" s="80" t="s">
        <v>181</v>
      </c>
      <c r="C15" s="81" t="s">
        <v>182</v>
      </c>
      <c r="D15" s="82">
        <v>25200</v>
      </c>
    </row>
    <row r="16" ht="25.5" customHeight="1" spans="1:4">
      <c r="A16" s="78">
        <v>10</v>
      </c>
      <c r="B16" s="80" t="s">
        <v>183</v>
      </c>
      <c r="C16" s="81" t="s">
        <v>184</v>
      </c>
      <c r="D16" s="82">
        <v>18500</v>
      </c>
    </row>
    <row r="17" ht="25.5" customHeight="1" spans="1:4">
      <c r="A17" s="78">
        <v>11</v>
      </c>
      <c r="B17" s="80" t="s">
        <v>185</v>
      </c>
      <c r="C17" s="81" t="s">
        <v>186</v>
      </c>
      <c r="D17" s="82">
        <v>16380</v>
      </c>
    </row>
    <row r="18" ht="25.5" customHeight="1" spans="1:4">
      <c r="A18" s="78">
        <v>12</v>
      </c>
      <c r="B18" s="80" t="s">
        <v>187</v>
      </c>
      <c r="C18" s="81" t="s">
        <v>188</v>
      </c>
      <c r="D18" s="82">
        <v>1101971</v>
      </c>
    </row>
    <row r="19" ht="25.5" customHeight="1" spans="1:4">
      <c r="A19" s="78">
        <v>13</v>
      </c>
      <c r="B19" s="80" t="s">
        <v>189</v>
      </c>
      <c r="C19" s="81" t="s">
        <v>190</v>
      </c>
      <c r="D19" s="82">
        <v>1035609</v>
      </c>
    </row>
    <row r="20" ht="25.5" customHeight="1" spans="1:4">
      <c r="A20" s="78">
        <v>14</v>
      </c>
      <c r="B20" s="80" t="s">
        <v>191</v>
      </c>
      <c r="C20" s="81" t="s">
        <v>192</v>
      </c>
      <c r="D20" s="82">
        <v>0</v>
      </c>
    </row>
    <row r="21" ht="25.5" customHeight="1" spans="1:4">
      <c r="A21" s="78">
        <v>15</v>
      </c>
      <c r="B21" s="80" t="s">
        <v>193</v>
      </c>
      <c r="C21" s="81" t="s">
        <v>194</v>
      </c>
      <c r="D21" s="82">
        <v>326400</v>
      </c>
    </row>
    <row r="22" ht="25.5" customHeight="1" spans="1:4">
      <c r="A22" s="78"/>
      <c r="B22" s="83"/>
      <c r="C22" s="84"/>
      <c r="D22" s="85"/>
    </row>
    <row r="23" ht="25.5" customHeight="1" spans="1:4">
      <c r="A23" s="78"/>
      <c r="B23" s="83"/>
      <c r="C23" s="84"/>
      <c r="D23" s="85"/>
    </row>
    <row r="24" ht="25.5" customHeight="1" spans="1:4">
      <c r="A24" s="78"/>
      <c r="B24" s="83"/>
      <c r="C24" s="84"/>
      <c r="D24" s="85"/>
    </row>
    <row r="25" ht="25.5" customHeight="1" spans="1:4">
      <c r="A25" s="78"/>
      <c r="B25" s="83"/>
      <c r="C25" s="84"/>
      <c r="D25" s="85"/>
    </row>
    <row r="26" ht="25.5" customHeight="1" spans="1:4">
      <c r="A26" s="78"/>
      <c r="B26" s="83"/>
      <c r="C26" s="84"/>
      <c r="D26" s="85"/>
    </row>
    <row r="27" ht="25.5" customHeight="1" spans="1:4">
      <c r="A27" s="78"/>
      <c r="B27" s="83"/>
      <c r="C27" s="84"/>
      <c r="D27" s="85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13" sqref="H13"/>
    </sheetView>
  </sheetViews>
  <sheetFormatPr defaultColWidth="9" defaultRowHeight="12.75" customHeight="1"/>
  <cols>
    <col min="1" max="1" width="19.4285714285714" style="59" customWidth="1"/>
    <col min="2" max="2" width="47.2857142857143" style="59" customWidth="1"/>
    <col min="3" max="3" width="33.5714285714286" style="59" customWidth="1"/>
    <col min="4" max="4" width="2.85714285714286" style="59" customWidth="1"/>
    <col min="5" max="16" width="9.14285714285714" style="59"/>
  </cols>
  <sheetData>
    <row r="1" ht="15" customHeight="1" spans="1:16">
      <c r="A1" s="60"/>
      <c r="B1" s="6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61" t="s">
        <v>212</v>
      </c>
      <c r="B2" s="61"/>
      <c r="C2" s="6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62" t="s">
        <v>30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3" t="s">
        <v>213</v>
      </c>
      <c r="B4" s="63"/>
      <c r="C4" s="64" t="s">
        <v>34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3" t="s">
        <v>214</v>
      </c>
      <c r="B5" s="63" t="s">
        <v>215</v>
      </c>
      <c r="C5" s="64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63" t="s">
        <v>101</v>
      </c>
      <c r="B6" s="63"/>
      <c r="C6" s="64"/>
    </row>
    <row r="7" s="58" customFormat="1" ht="26.25" customHeight="1" spans="1:4">
      <c r="A7" s="65" t="s">
        <v>148</v>
      </c>
      <c r="B7" s="66" t="s">
        <v>149</v>
      </c>
      <c r="C7" s="67">
        <v>0</v>
      </c>
      <c r="D7" s="68"/>
    </row>
    <row r="8" ht="26.25" customHeight="1" spans="1:16">
      <c r="A8" s="69"/>
      <c r="B8" s="69"/>
      <c r="C8" s="67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69"/>
      <c r="B9" s="69"/>
      <c r="C9" s="67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69"/>
      <c r="B10" s="69"/>
      <c r="C10" s="67"/>
    </row>
    <row r="11" ht="26.25" customHeight="1" spans="1:3">
      <c r="A11" s="69"/>
      <c r="B11" s="69"/>
      <c r="C11" s="67"/>
    </row>
    <row r="12" ht="26.25" customHeight="1" spans="1:3">
      <c r="A12" s="69"/>
      <c r="B12" s="69"/>
      <c r="C12" s="6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B14" sqref="B14"/>
    </sheetView>
  </sheetViews>
  <sheetFormatPr defaultColWidth="9.14285714285714" defaultRowHeight="12.75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</cols>
  <sheetData>
    <row r="1" ht="24" spans="1:5">
      <c r="A1" s="51" t="s">
        <v>216</v>
      </c>
      <c r="B1" s="51"/>
      <c r="C1" s="51"/>
      <c r="D1" s="51"/>
      <c r="E1" s="51"/>
    </row>
    <row r="2" spans="1:5">
      <c r="A2" s="52"/>
      <c r="B2" s="52"/>
      <c r="C2" s="52"/>
      <c r="D2" s="52"/>
      <c r="E2" s="53" t="s">
        <v>30</v>
      </c>
    </row>
    <row r="3" spans="1:5">
      <c r="A3" s="54" t="s">
        <v>144</v>
      </c>
      <c r="B3" s="54" t="s">
        <v>101</v>
      </c>
      <c r="C3" s="54" t="s">
        <v>217</v>
      </c>
      <c r="D3" s="54" t="s">
        <v>218</v>
      </c>
      <c r="E3" s="54" t="s">
        <v>219</v>
      </c>
    </row>
    <row r="4" spans="1:5">
      <c r="A4" s="55" t="s">
        <v>149</v>
      </c>
      <c r="B4" s="56">
        <v>0</v>
      </c>
      <c r="C4" s="56">
        <v>0</v>
      </c>
      <c r="D4" s="56">
        <v>0</v>
      </c>
      <c r="E4" s="56">
        <v>0</v>
      </c>
    </row>
    <row r="5" spans="1:5">
      <c r="A5" s="57"/>
      <c r="B5" s="57"/>
      <c r="C5" s="57"/>
      <c r="D5" s="57"/>
      <c r="E5" s="57"/>
    </row>
    <row r="6" spans="1:5">
      <c r="A6" s="57"/>
      <c r="B6" s="57"/>
      <c r="C6" s="57"/>
      <c r="D6" s="57"/>
      <c r="E6" s="57"/>
    </row>
    <row r="7" spans="1:5">
      <c r="A7" s="57"/>
      <c r="B7" s="57"/>
      <c r="C7" s="57"/>
      <c r="D7" s="57"/>
      <c r="E7" s="57"/>
    </row>
    <row r="8" spans="1:5">
      <c r="A8" s="57"/>
      <c r="B8" s="57"/>
      <c r="C8" s="57"/>
      <c r="D8" s="57"/>
      <c r="E8" s="57"/>
    </row>
    <row r="9" spans="1:5">
      <c r="A9" s="57"/>
      <c r="B9" s="57"/>
      <c r="C9" s="57"/>
      <c r="D9" s="57"/>
      <c r="E9" s="57"/>
    </row>
    <row r="10" spans="1:5">
      <c r="A10" s="57"/>
      <c r="B10" s="57"/>
      <c r="C10" s="57"/>
      <c r="D10" s="57"/>
      <c r="E10" s="57"/>
    </row>
    <row r="11" spans="1:5">
      <c r="A11" s="57"/>
      <c r="B11" s="57"/>
      <c r="C11" s="57"/>
      <c r="D11" s="57"/>
      <c r="E11" s="57"/>
    </row>
    <row r="12" spans="1:5">
      <c r="A12" s="57"/>
      <c r="B12" s="57"/>
      <c r="C12" s="57"/>
      <c r="D12" s="57"/>
      <c r="E12" s="57"/>
    </row>
    <row r="13" spans="1:5">
      <c r="A13" s="57"/>
      <c r="B13" s="57"/>
      <c r="C13" s="57"/>
      <c r="D13" s="57"/>
      <c r="E13" s="57"/>
    </row>
    <row r="14" spans="1:5">
      <c r="A14" s="57"/>
      <c r="B14" s="57"/>
      <c r="C14" s="57"/>
      <c r="D14" s="57"/>
      <c r="E14" s="57"/>
    </row>
    <row r="15" spans="1:5">
      <c r="A15" s="57"/>
      <c r="B15" s="57"/>
      <c r="C15" s="57"/>
      <c r="D15" s="57"/>
      <c r="E15" s="57"/>
    </row>
    <row r="16" spans="1:5">
      <c r="A16" s="57"/>
      <c r="B16" s="57"/>
      <c r="C16" s="57"/>
      <c r="D16" s="57"/>
      <c r="E16" s="57"/>
    </row>
    <row r="17" spans="1:5">
      <c r="A17" s="57"/>
      <c r="B17" s="57"/>
      <c r="C17" s="57"/>
      <c r="D17" s="57"/>
      <c r="E17" s="57"/>
    </row>
    <row r="18" spans="1:5">
      <c r="A18" s="57"/>
      <c r="B18" s="57"/>
      <c r="C18" s="57"/>
      <c r="D18" s="57"/>
      <c r="E18" s="57"/>
    </row>
    <row r="19" spans="1:5">
      <c r="A19" s="57"/>
      <c r="B19" s="57"/>
      <c r="C19" s="57"/>
      <c r="D19" s="57"/>
      <c r="E19" s="57"/>
    </row>
    <row r="20" spans="1:5">
      <c r="A20" s="57"/>
      <c r="B20" s="57"/>
      <c r="C20" s="57"/>
      <c r="D20" s="57"/>
      <c r="E20" s="57"/>
    </row>
    <row r="21" spans="1:5">
      <c r="A21" s="57"/>
      <c r="B21" s="57"/>
      <c r="C21" s="57"/>
      <c r="D21" s="57"/>
      <c r="E21" s="57"/>
    </row>
    <row r="22" spans="1:5">
      <c r="A22" s="57"/>
      <c r="B22" s="57"/>
      <c r="C22" s="57"/>
      <c r="D22" s="57"/>
      <c r="E22" s="57"/>
    </row>
    <row r="23" spans="1:5">
      <c r="A23" s="57"/>
      <c r="B23" s="57"/>
      <c r="C23" s="57"/>
      <c r="D23" s="57"/>
      <c r="E23" s="57"/>
    </row>
    <row r="24" spans="1:5">
      <c r="A24" s="57"/>
      <c r="B24" s="57"/>
      <c r="C24" s="57"/>
      <c r="D24" s="57"/>
      <c r="E24" s="57"/>
    </row>
    <row r="25" spans="1:5">
      <c r="A25" s="57"/>
      <c r="B25" s="57"/>
      <c r="C25" s="57"/>
      <c r="D25" s="57"/>
      <c r="E25" s="57"/>
    </row>
    <row r="26" spans="1:5">
      <c r="A26" s="57"/>
      <c r="B26" s="57"/>
      <c r="C26" s="57"/>
      <c r="D26" s="57"/>
      <c r="E26" s="57"/>
    </row>
    <row r="27" spans="1:5">
      <c r="A27" s="57"/>
      <c r="B27" s="57"/>
      <c r="C27" s="57"/>
      <c r="D27" s="57"/>
      <c r="E27" s="57"/>
    </row>
    <row r="28" spans="1:5">
      <c r="A28" s="57"/>
      <c r="B28" s="57"/>
      <c r="C28" s="57"/>
      <c r="D28" s="57"/>
      <c r="E28" s="57"/>
    </row>
    <row r="29" spans="1:5">
      <c r="A29" s="57"/>
      <c r="B29" s="57"/>
      <c r="C29" s="57"/>
      <c r="D29" s="57"/>
      <c r="E29" s="57"/>
    </row>
    <row r="30" spans="1:5">
      <c r="A30" s="57"/>
      <c r="B30" s="57"/>
      <c r="C30" s="57"/>
      <c r="D30" s="57"/>
      <c r="E30" s="57"/>
    </row>
    <row r="31" spans="1:5">
      <c r="A31" s="57"/>
      <c r="B31" s="57"/>
      <c r="C31" s="57"/>
      <c r="D31" s="57"/>
      <c r="E31" s="57"/>
    </row>
    <row r="32" spans="1:5">
      <c r="A32" s="57"/>
      <c r="B32" s="57"/>
      <c r="C32" s="57"/>
      <c r="D32" s="57"/>
      <c r="E32" s="57"/>
    </row>
    <row r="33" spans="1:5">
      <c r="A33" s="57"/>
      <c r="B33" s="57"/>
      <c r="C33" s="57"/>
      <c r="D33" s="57"/>
      <c r="E33" s="57"/>
    </row>
    <row r="34" spans="1:5">
      <c r="A34" s="57"/>
      <c r="B34" s="57"/>
      <c r="C34" s="57"/>
      <c r="D34" s="57"/>
      <c r="E34" s="57"/>
    </row>
    <row r="35" spans="1:5">
      <c r="A35" s="57"/>
      <c r="B35" s="57"/>
      <c r="C35" s="57"/>
      <c r="D35" s="57"/>
      <c r="E35" s="57"/>
    </row>
    <row r="36" spans="1:5">
      <c r="A36" s="57"/>
      <c r="B36" s="57"/>
      <c r="C36" s="57"/>
      <c r="D36" s="57"/>
      <c r="E36" s="57"/>
    </row>
    <row r="37" spans="1:5">
      <c r="A37" s="57"/>
      <c r="B37" s="57"/>
      <c r="C37" s="57"/>
      <c r="D37" s="57"/>
      <c r="E37" s="57"/>
    </row>
    <row r="38" spans="1:5">
      <c r="A38" s="57"/>
      <c r="B38" s="57"/>
      <c r="C38" s="57"/>
      <c r="D38" s="57"/>
      <c r="E38" s="57"/>
    </row>
    <row r="39" spans="1:5">
      <c r="A39" s="57"/>
      <c r="B39" s="57"/>
      <c r="C39" s="57"/>
      <c r="D39" s="57"/>
      <c r="E39" s="57"/>
    </row>
    <row r="40" spans="1:5">
      <c r="A40" s="57"/>
      <c r="B40" s="57"/>
      <c r="C40" s="57"/>
      <c r="D40" s="57"/>
      <c r="E40" s="57"/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8" sqref="B8"/>
    </sheetView>
  </sheetViews>
  <sheetFormatPr defaultColWidth="9.14285714285714" defaultRowHeight="12.75" outlineLevelCol="1"/>
  <cols>
    <col min="1" max="1" width="38.9619047619048" customWidth="1"/>
    <col min="2" max="2" width="52.5142857142857" customWidth="1"/>
  </cols>
  <sheetData>
    <row r="1" ht="20.25" spans="1:2">
      <c r="A1" s="42" t="s">
        <v>220</v>
      </c>
      <c r="B1" s="42"/>
    </row>
    <row r="2" spans="1:2">
      <c r="A2" s="43" t="s">
        <v>221</v>
      </c>
      <c r="B2" s="43"/>
    </row>
    <row r="3" spans="1:2">
      <c r="A3" s="44" t="s">
        <v>33</v>
      </c>
      <c r="B3" s="45" t="s">
        <v>34</v>
      </c>
    </row>
    <row r="4" spans="1:2">
      <c r="A4" s="44"/>
      <c r="B4" s="45"/>
    </row>
    <row r="5" ht="36" customHeight="1" spans="1:2">
      <c r="A5" s="46" t="s">
        <v>99</v>
      </c>
      <c r="B5" s="45">
        <v>1</v>
      </c>
    </row>
    <row r="6" ht="36" customHeight="1" spans="1:2">
      <c r="A6" s="47" t="s">
        <v>222</v>
      </c>
      <c r="B6" s="48"/>
    </row>
    <row r="7" ht="36" customHeight="1" spans="1:2">
      <c r="A7" s="49"/>
      <c r="B7" s="48"/>
    </row>
    <row r="8" ht="36" customHeight="1" spans="1:2">
      <c r="A8" s="49"/>
      <c r="B8" s="48"/>
    </row>
    <row r="9" ht="36" customHeight="1" spans="1:2">
      <c r="A9" s="49"/>
      <c r="B9" s="48"/>
    </row>
    <row r="10" ht="36" customHeight="1" spans="1:2">
      <c r="A10" s="49"/>
      <c r="B10" s="48"/>
    </row>
    <row r="11" ht="36" customHeight="1" spans="1:2">
      <c r="A11" s="49"/>
      <c r="B11" s="48"/>
    </row>
    <row r="12" ht="36" customHeight="1" spans="1:2">
      <c r="A12" s="49"/>
      <c r="B12" s="48"/>
    </row>
    <row r="13" ht="36" customHeight="1" spans="1:2">
      <c r="A13" s="49"/>
      <c r="B13" s="48"/>
    </row>
    <row r="14" ht="36" customHeight="1" spans="1:2">
      <c r="A14" s="49"/>
      <c r="B14" s="48"/>
    </row>
    <row r="15" ht="36" customHeight="1" spans="1:2">
      <c r="A15" s="49"/>
      <c r="B15" s="48"/>
    </row>
    <row r="16" ht="13.5" spans="1:2">
      <c r="A16" s="50" t="s">
        <v>223</v>
      </c>
      <c r="B16" s="3"/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opLeftCell="A12" workbookViewId="0">
      <selection activeCell="T8" sqref="T8"/>
    </sheetView>
  </sheetViews>
  <sheetFormatPr defaultColWidth="10.2857142857143" defaultRowHeight="13.5"/>
  <cols>
    <col min="1" max="3" width="10.2857142857143" style="11"/>
    <col min="4" max="16" width="4.85714285714286" style="11" customWidth="1"/>
    <col min="17" max="16384" width="10.2857142857143" style="11"/>
  </cols>
  <sheetData>
    <row r="1" s="11" customFormat="1" ht="26" customHeight="1" spans="1:16">
      <c r="A1" s="12" t="s">
        <v>224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11" customFormat="1" ht="26" customHeight="1" spans="1:1">
      <c r="A2" s="13" t="s">
        <v>225</v>
      </c>
    </row>
    <row r="3" s="11" customFormat="1" ht="31" customHeight="1" spans="1:16">
      <c r="A3" s="14" t="s">
        <v>226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1" customFormat="1" ht="24" customHeight="1" spans="1:16">
      <c r="A4" s="14" t="s">
        <v>227</v>
      </c>
      <c r="B4" s="17"/>
      <c r="C4" s="18"/>
      <c r="D4" s="18"/>
      <c r="E4" s="18"/>
      <c r="F4" s="14" t="s">
        <v>228</v>
      </c>
      <c r="G4" s="14"/>
      <c r="H4" s="14"/>
      <c r="I4" s="14"/>
      <c r="J4" s="18"/>
      <c r="K4" s="18"/>
      <c r="L4" s="18"/>
      <c r="M4" s="18"/>
      <c r="N4" s="18"/>
      <c r="O4" s="18"/>
      <c r="P4" s="18"/>
    </row>
    <row r="5" s="11" customFormat="1" ht="26" customHeight="1" spans="1:16">
      <c r="A5" s="14" t="s">
        <v>229</v>
      </c>
      <c r="B5" s="14" t="s">
        <v>230</v>
      </c>
      <c r="C5" s="14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="11" customFormat="1" ht="30" customHeight="1" spans="1:16">
      <c r="A6" s="14"/>
      <c r="B6" s="14" t="s">
        <v>231</v>
      </c>
      <c r="C6" s="14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="11" customFormat="1" ht="27" customHeight="1" spans="1:16">
      <c r="A7" s="14"/>
      <c r="B7" s="14" t="s">
        <v>232</v>
      </c>
      <c r="C7" s="1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="11" customFormat="1" ht="23" customHeight="1" spans="1:16">
      <c r="A8" s="14"/>
      <c r="B8" s="14" t="s">
        <v>233</v>
      </c>
      <c r="C8" s="1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="11" customFormat="1" ht="23" customHeight="1" spans="1:16">
      <c r="A9" s="14" t="s">
        <v>234</v>
      </c>
      <c r="B9" s="14" t="s">
        <v>235</v>
      </c>
      <c r="C9" s="1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="11" customFormat="1" ht="23" customHeight="1" spans="1:16">
      <c r="A10" s="14"/>
      <c r="B10" s="24" t="s">
        <v>236</v>
      </c>
      <c r="C10" s="24"/>
      <c r="D10" s="25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="11" customFormat="1" ht="23" customHeight="1" spans="1:16">
      <c r="A11" s="14"/>
      <c r="B11" s="24" t="s">
        <v>237</v>
      </c>
      <c r="C11" s="24"/>
      <c r="D11" s="14" t="s">
        <v>238</v>
      </c>
      <c r="E11" s="14"/>
      <c r="F11" s="14"/>
      <c r="G11" s="14"/>
      <c r="H11" s="14" t="s">
        <v>239</v>
      </c>
      <c r="I11" s="14"/>
      <c r="J11" s="14"/>
      <c r="K11" s="14"/>
      <c r="L11" s="14" t="s">
        <v>240</v>
      </c>
      <c r="M11" s="14"/>
      <c r="N11" s="14"/>
      <c r="O11" s="14"/>
      <c r="P11" s="14" t="s">
        <v>241</v>
      </c>
    </row>
    <row r="12" s="11" customFormat="1" ht="23" customHeight="1" spans="1:16">
      <c r="A12" s="14"/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="11" customFormat="1" ht="48" customHeight="1" spans="1:16">
      <c r="A13" s="14" t="s">
        <v>242</v>
      </c>
      <c r="B13" s="2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="11" customFormat="1" ht="21" customHeight="1" spans="1:16">
      <c r="A14" s="14" t="s">
        <v>243</v>
      </c>
      <c r="B14" s="14" t="s">
        <v>244</v>
      </c>
      <c r="C14" s="14" t="s">
        <v>245</v>
      </c>
      <c r="D14" s="14"/>
      <c r="E14" s="14"/>
      <c r="F14" s="14"/>
      <c r="G14" s="14" t="s">
        <v>246</v>
      </c>
      <c r="H14" s="14"/>
      <c r="I14" s="14"/>
      <c r="J14" s="14"/>
      <c r="K14" s="14" t="s">
        <v>247</v>
      </c>
      <c r="L14" s="14"/>
      <c r="M14" s="14"/>
      <c r="N14" s="14"/>
      <c r="O14" s="14" t="s">
        <v>248</v>
      </c>
      <c r="P14" s="14"/>
    </row>
    <row r="15" s="11" customFormat="1" ht="21" customHeight="1" spans="1:16">
      <c r="A15" s="14"/>
      <c r="B15" s="18"/>
      <c r="C15" s="18"/>
      <c r="D15" s="18"/>
      <c r="E15" s="18"/>
      <c r="F15" s="18"/>
      <c r="G15" s="18"/>
      <c r="H15" s="18"/>
      <c r="I15" s="18"/>
      <c r="J15" s="18"/>
      <c r="K15" s="36"/>
      <c r="L15" s="18"/>
      <c r="M15" s="18"/>
      <c r="N15" s="18"/>
      <c r="O15" s="18"/>
      <c r="P15" s="18"/>
    </row>
    <row r="16" s="11" customFormat="1" ht="21" customHeight="1" spans="1:16">
      <c r="A16" s="14" t="s">
        <v>249</v>
      </c>
      <c r="B16" s="14" t="s">
        <v>250</v>
      </c>
      <c r="C16" s="14"/>
      <c r="D16" s="14"/>
      <c r="E16" s="14"/>
      <c r="F16" s="14"/>
      <c r="G16" s="14"/>
      <c r="H16" s="14"/>
      <c r="I16" s="14" t="s">
        <v>251</v>
      </c>
      <c r="J16" s="14"/>
      <c r="K16" s="14"/>
      <c r="L16" s="14"/>
      <c r="M16" s="14"/>
      <c r="N16" s="14"/>
      <c r="O16" s="14"/>
      <c r="P16" s="14"/>
    </row>
    <row r="17" s="11" customFormat="1" ht="21" customHeight="1" spans="1:16">
      <c r="A17" s="14"/>
      <c r="B17" s="14" t="s">
        <v>252</v>
      </c>
      <c r="C17" s="14"/>
      <c r="D17" s="14"/>
      <c r="E17" s="28"/>
      <c r="F17" s="28"/>
      <c r="G17" s="28"/>
      <c r="H17" s="28"/>
      <c r="I17" s="14" t="s">
        <v>157</v>
      </c>
      <c r="J17" s="14"/>
      <c r="K17" s="14"/>
      <c r="L17" s="14"/>
      <c r="M17" s="14"/>
      <c r="N17" s="18"/>
      <c r="O17" s="18"/>
      <c r="P17" s="18"/>
    </row>
    <row r="18" s="11" customFormat="1" ht="21" customHeight="1" spans="1:16">
      <c r="A18" s="14"/>
      <c r="B18" s="14" t="s">
        <v>253</v>
      </c>
      <c r="C18" s="14"/>
      <c r="D18" s="14"/>
      <c r="E18" s="18"/>
      <c r="F18" s="18"/>
      <c r="G18" s="18"/>
      <c r="H18" s="18"/>
      <c r="I18" s="14" t="s">
        <v>158</v>
      </c>
      <c r="J18" s="14"/>
      <c r="K18" s="14"/>
      <c r="L18" s="14"/>
      <c r="M18" s="14"/>
      <c r="N18" s="18"/>
      <c r="O18" s="18"/>
      <c r="P18" s="18"/>
    </row>
    <row r="19" s="11" customFormat="1" ht="21" customHeight="1" spans="1:16">
      <c r="A19" s="14"/>
      <c r="B19" s="14" t="s">
        <v>254</v>
      </c>
      <c r="C19" s="14"/>
      <c r="D19" s="14"/>
      <c r="E19" s="18"/>
      <c r="F19" s="18"/>
      <c r="G19" s="18"/>
      <c r="H19" s="18"/>
      <c r="I19" s="14" t="s">
        <v>255</v>
      </c>
      <c r="J19" s="14"/>
      <c r="K19" s="14"/>
      <c r="L19" s="14"/>
      <c r="M19" s="14"/>
      <c r="N19" s="28"/>
      <c r="O19" s="28"/>
      <c r="P19" s="28"/>
    </row>
    <row r="20" s="11" customFormat="1" ht="21" customHeight="1" spans="1:16">
      <c r="A20" s="14"/>
      <c r="B20" s="14" t="s">
        <v>256</v>
      </c>
      <c r="C20" s="14"/>
      <c r="D20" s="14"/>
      <c r="E20" s="18"/>
      <c r="F20" s="18"/>
      <c r="G20" s="18"/>
      <c r="H20" s="18"/>
      <c r="I20" s="14" t="s">
        <v>257</v>
      </c>
      <c r="J20" s="14"/>
      <c r="K20" s="14"/>
      <c r="L20" s="14"/>
      <c r="M20" s="14"/>
      <c r="N20" s="18"/>
      <c r="O20" s="18"/>
      <c r="P20" s="18"/>
    </row>
    <row r="21" s="11" customFormat="1" ht="21" customHeight="1" spans="1:16">
      <c r="A21" s="14" t="s">
        <v>258</v>
      </c>
      <c r="B21" s="25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="11" customFormat="1" ht="21" customHeight="1" spans="1:16">
      <c r="A22" s="14"/>
      <c r="B22" s="14" t="s">
        <v>259</v>
      </c>
      <c r="C22" s="14"/>
      <c r="D22" s="14" t="s">
        <v>260</v>
      </c>
      <c r="E22" s="14"/>
      <c r="F22" s="14"/>
      <c r="G22" s="14"/>
      <c r="H22" s="14"/>
      <c r="I22" s="14"/>
      <c r="J22" s="14"/>
      <c r="K22" s="14"/>
      <c r="L22" s="14"/>
      <c r="M22" s="14" t="s">
        <v>261</v>
      </c>
      <c r="N22" s="14"/>
      <c r="O22" s="14"/>
      <c r="P22" s="14"/>
    </row>
    <row r="23" s="11" customFormat="1" ht="21" customHeight="1" spans="1:16">
      <c r="A23" s="29"/>
      <c r="B23" s="30"/>
      <c r="C23" s="27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="11" customFormat="1" ht="21" customHeight="1" spans="1:16">
      <c r="A24" s="3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7"/>
      <c r="M24" s="38"/>
      <c r="N24" s="39"/>
      <c r="O24" s="39"/>
      <c r="P24" s="40"/>
    </row>
    <row r="25" s="11" customFormat="1" ht="21" customHeight="1" spans="1:16">
      <c r="A25" s="30"/>
      <c r="B25" s="30"/>
      <c r="C25" s="27"/>
      <c r="D25" s="17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</row>
    <row r="26" s="11" customFormat="1" ht="21" customHeight="1" spans="1:16">
      <c r="A26" s="30"/>
      <c r="B26" s="30"/>
      <c r="C26" s="27"/>
      <c r="D26" s="17"/>
      <c r="E26" s="18"/>
      <c r="F26" s="18"/>
      <c r="G26" s="18"/>
      <c r="H26" s="18"/>
      <c r="I26" s="18"/>
      <c r="J26" s="18"/>
      <c r="K26" s="18"/>
      <c r="L26" s="18"/>
      <c r="M26" s="41"/>
      <c r="N26" s="41"/>
      <c r="O26" s="41"/>
      <c r="P26" s="41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O7" sqref="O7"/>
    </sheetView>
  </sheetViews>
  <sheetFormatPr defaultColWidth="9.14285714285714" defaultRowHeight="12.75"/>
  <cols>
    <col min="2" max="11" width="7.71428571428571" customWidth="1"/>
  </cols>
  <sheetData>
    <row r="1" ht="34" customHeight="1" spans="1:11">
      <c r="A1" s="1" t="s">
        <v>262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225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263</v>
      </c>
      <c r="B3" s="5"/>
      <c r="C3" s="6"/>
      <c r="D3" s="6"/>
      <c r="E3" s="6"/>
      <c r="F3" s="4" t="s">
        <v>264</v>
      </c>
      <c r="G3" s="4"/>
      <c r="H3" s="7"/>
      <c r="I3" s="7"/>
      <c r="J3" s="7"/>
      <c r="K3" s="7"/>
    </row>
    <row r="4" ht="30" customHeight="1" spans="1:11">
      <c r="A4" s="4" t="s">
        <v>265</v>
      </c>
      <c r="B4" s="6"/>
      <c r="C4" s="6"/>
      <c r="D4" s="6"/>
      <c r="E4" s="6"/>
      <c r="F4" s="4" t="s">
        <v>266</v>
      </c>
      <c r="G4" s="4"/>
      <c r="H4" s="7"/>
      <c r="I4" s="7"/>
      <c r="J4" s="7"/>
      <c r="K4" s="7"/>
    </row>
    <row r="5" ht="40" customHeight="1" spans="1:11">
      <c r="A5" s="4" t="s">
        <v>267</v>
      </c>
      <c r="B5" s="6"/>
      <c r="C5" s="6"/>
      <c r="D5" s="6"/>
      <c r="E5" s="6"/>
      <c r="F5" s="4" t="s">
        <v>268</v>
      </c>
      <c r="G5" s="4"/>
      <c r="H5" s="7"/>
      <c r="I5" s="7"/>
      <c r="J5" s="7"/>
      <c r="K5" s="7"/>
    </row>
    <row r="6" ht="41" customHeight="1" spans="1:11">
      <c r="A6" s="4" t="s">
        <v>269</v>
      </c>
      <c r="B6" s="6"/>
      <c r="C6" s="6"/>
      <c r="D6" s="6"/>
      <c r="E6" s="6"/>
      <c r="F6" s="4" t="s">
        <v>270</v>
      </c>
      <c r="G6" s="4"/>
      <c r="H6" s="7"/>
      <c r="I6" s="7"/>
      <c r="J6" s="7"/>
      <c r="K6" s="7"/>
    </row>
    <row r="7" ht="49" customHeight="1" spans="1:11">
      <c r="A7" s="4" t="s">
        <v>271</v>
      </c>
      <c r="B7" s="8" t="s">
        <v>272</v>
      </c>
      <c r="C7" s="7"/>
      <c r="D7" s="7"/>
      <c r="E7" s="8" t="s">
        <v>273</v>
      </c>
      <c r="F7" s="8"/>
      <c r="G7" s="7"/>
      <c r="H7" s="7"/>
      <c r="I7" s="8" t="s">
        <v>274</v>
      </c>
      <c r="J7" s="8"/>
      <c r="K7" s="7"/>
    </row>
    <row r="8" ht="49" customHeight="1" spans="1:11">
      <c r="A8" s="4" t="s">
        <v>275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" customHeight="1" spans="1:11">
      <c r="A9" s="4" t="s">
        <v>276</v>
      </c>
      <c r="B9" s="4" t="s">
        <v>259</v>
      </c>
      <c r="C9" s="4"/>
      <c r="D9" s="4" t="s">
        <v>260</v>
      </c>
      <c r="E9" s="4"/>
      <c r="F9" s="4"/>
      <c r="G9" s="4"/>
      <c r="H9" s="4"/>
      <c r="I9" s="4"/>
      <c r="J9" s="4" t="s">
        <v>277</v>
      </c>
      <c r="K9" s="4"/>
    </row>
    <row r="10" ht="49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9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9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9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9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飘逝的流星</cp:lastModifiedBy>
  <dcterms:created xsi:type="dcterms:W3CDTF">2018-01-17T04:55:00Z</dcterms:created>
  <cp:lastPrinted>2019-02-14T01:19:00Z</cp:lastPrinted>
  <dcterms:modified xsi:type="dcterms:W3CDTF">2023-05-09T08:22:22Z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