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分类" localSheetId="4">[1]Sheet1!$A$2:$A$4</definedName>
    <definedName name="分类" localSheetId="8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<sst xmlns="http://schemas.openxmlformats.org/spreadsheetml/2006/main" count="356" uniqueCount="258">
  <si>
    <t>单位代码：</t>
  </si>
  <si>
    <t>621026608001</t>
  </si>
  <si>
    <t xml:space="preserve">    单位名称：</t>
  </si>
  <si>
    <t>宁县红十字会</t>
  </si>
  <si>
    <t>部门预算公开表</t>
  </si>
  <si>
    <t xml:space="preserve">     </t>
  </si>
  <si>
    <t>编制日期：</t>
  </si>
  <si>
    <t>2024.03.05</t>
  </si>
  <si>
    <t>部门领导：</t>
  </si>
  <si>
    <t>周雷星</t>
  </si>
  <si>
    <t>财务负责人：</t>
  </si>
  <si>
    <t>制表人：</t>
  </si>
  <si>
    <t>第小鹏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</si>
  <si>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</si>
  <si>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</si>
  <si>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</si>
  <si>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</si>
  <si>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</si>
  <si>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</si>
  <si>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</si>
  <si>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</si>
  <si>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</si>
  <si>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</si>
  <si>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</si>
  <si>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</si>
  <si>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</si>
  <si>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</si>
  <si>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</si>
  <si>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</si>
  <si>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</si>
  <si>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</si>
  <si>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</si>
  <si>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</si>
  <si>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</si>
  <si>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</si>
  <si>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</si>
  <si>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</si>
  <si>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</si>
  <si>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</si>
  <si>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</si>
  <si>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</si>
  <si>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</si>
  <si>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</si>
  <si>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</si>
  <si>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</si>
  <si>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</si>
  <si>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</si>
  <si>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</si>
  <si>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</si>
  <si>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</si>
  <si>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</si>
  <si>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</si>
  <si>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</si>
  <si>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</si>
  <si>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</si>
  <si>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</si>
  <si>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</si>
  <si>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</si>
  <si>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</si>
  <si>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</si>
  <si>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</si>
  <si>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</si>
  <si>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</si>
  <si>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</si>
  <si>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</si>
  <si>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</si>
  <si>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</si>
  <si>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</si>
  <si>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</si>
  <si>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</si>
  <si>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</si>
  <si>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</si>
  <si>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</si>
  <si>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</si>
  <si>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</si>
  <si>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</si>
  <si>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</si>
  <si>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</si>
  <si>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</si>
  <si>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</si>
  <si>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</si>
  <si>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</si>
  <si>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</si>
  <si>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</si>
  <si>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</si>
  <si>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</si>
  <si>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</si>
  <si>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</si>
  <si>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</si>
  <si>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</si>
  <si>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</si>
  <si>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</si>
  <si>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</si>
  <si>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</si>
  <si>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</si>
  <si>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</si>
  <si>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</si>
  <si>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</si>
  <si>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</si>
  <si>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</si>
  <si>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</si>
  <si>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</si>
  <si>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</si>
  <si>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</si>
  <si>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</si>
  <si>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</si>
  <si>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</si>
  <si>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</si>
  <si>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</si>
  <si>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</si>
  <si>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</si>
  <si>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</si>
  <si>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</si>
  <si>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</si>
  <si>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</si>
  <si>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</si>
  <si>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</si>
  <si>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</si>
  <si>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</si>
  <si>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</si>
  <si>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</si>
  <si>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2080505-机关事业单位基本养老保险缴费支出</t>
  </si>
  <si>
    <t>20899-其他社会保障和就业支出</t>
  </si>
  <si>
    <t>2089999-其他社会保障和就业支出</t>
  </si>
  <si>
    <t>20816-红十字会事业</t>
  </si>
  <si>
    <t>2081650-事业运行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</si>
  <si>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</si>
  <si>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</si>
  <si>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</si>
  <si>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</si>
  <si>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</si>
  <si>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</si>
  <si>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</si>
  <si>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</si>
  <si>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</si>
  <si>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</si>
  <si>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</si>
  <si>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</si>
  <si>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</si>
  <si>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</si>
  <si>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</si>
  <si>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</si>
  <si>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</si>
  <si>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</si>
  <si>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</si>
  <si>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</si>
  <si>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</si>
  <si>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</si>
  <si>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</si>
  <si>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</si>
  <si>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</si>
  <si>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</si>
  <si>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</si>
  <si>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</si>
  <si>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</si>
  <si>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</si>
  <si>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</si>
  <si>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</si>
  <si>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</si>
  <si>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</si>
  <si>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</si>
  <si>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</si>
  <si>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</si>
  <si>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</si>
  <si>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</si>
  <si>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</si>
  <si>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</si>
  <si>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</si>
  <si>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</si>
  <si>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</si>
  <si>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</si>
  <si>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</si>
  <si>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</si>
  <si>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</si>
  <si>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</si>
  <si>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</si>
  <si>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</si>
  <si>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</si>
  <si>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20800505</t>
  </si>
  <si>
    <t>机关事业单位基本养老保险缴费支出</t>
  </si>
  <si>
    <t>20899</t>
  </si>
  <si>
    <t>其他社会保障和就业支出</t>
  </si>
  <si>
    <t>2089999</t>
  </si>
  <si>
    <t>20816</t>
  </si>
  <si>
    <t>红十字会事业</t>
  </si>
  <si>
    <t>2081650</t>
  </si>
  <si>
    <t>事业运行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</si>
  <si>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</si>
  <si>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</si>
  <si>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</si>
  <si>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</si>
  <si>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</si>
  <si>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</si>
  <si>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</si>
  <si>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</si>
  <si>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</si>
  <si>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</si>
  <si>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</si>
  <si>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</si>
  <si>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</si>
  <si>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</si>
  <si>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302</t>
  </si>
  <si>
    <t>机关商品和服务支出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</si>
  <si>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</si>
  <si>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</si>
  <si>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</si>
  <si>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</si>
  <si>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</si>
  <si>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</si>
  <si>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</si>
  <si>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</si>
  <si>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</si>
  <si>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</si>
  <si>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</si>
  <si>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</si>
  <si>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</si>
  <si>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</si>
  <si>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</si>
  <si>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</si>
  <si>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</si>
  <si>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</si>
  <si>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30227</t>
  </si>
  <si>
    <t>委托业务费</t>
  </si>
  <si>
    <t>培训费</t>
  </si>
  <si>
    <t>30228</t>
  </si>
  <si>
    <t>工会经费</t>
  </si>
  <si>
    <t>30229</t>
  </si>
  <si>
    <t>福利费</t>
  </si>
  <si>
    <t>30299</t>
  </si>
  <si>
    <t>其他商品和服务支出</t>
  </si>
  <si>
    <t>31002</t>
  </si>
  <si>
    <t>办公设备购置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</si>
  <si>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</si>
  <si>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</si>
  <si>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</si>
  <si>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</si>
  <si>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</si>
  <si>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</si>
  <si>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</si>
  <si>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</si>
  <si>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</si>
  <si>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</si>
  <si>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</si>
  <si>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</si>
  <si>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</si>
  <si>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</si>
  <si>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</si>
  <si>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</si>
  <si>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</si>
  <si>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</si>
  <si>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</si>
  <si>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</si>
  <si>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</si>
  <si>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               单位：万元</t>
  </si>
  <si>
    <t>**</t>
  </si>
  <si>
    <t>总计</t>
  </si>
  <si>
    <t>无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</si>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</sst>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10"/>
      <name val="Hiragino Sans GB"/>
      <charset val="134"/>
    </font>
    <font>
      <sz val="14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0"/>
      <name val="楷体_GB2312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6" borderId="7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0" borderId="0" xfId="0" applyFo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49" applyFont="1" applyFill="1" applyBorder="1" applyAlignment="1" applyProtection="1">
      <alignment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20" fillId="0" borderId="1" xfId="49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32" fillId="0" borderId="0" xfId="0" applyFont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2" sqref="G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02" t="s">
        <v>0</v>
      </c>
      <c r="C3" s="102"/>
      <c r="D3" s="112" t="s">
        <v>1</v>
      </c>
      <c r="E3" s="103"/>
      <c r="F3" s="12"/>
      <c r="G3" s="12"/>
      <c r="H3" s="12"/>
      <c r="I3" s="12"/>
      <c r="J3" s="12"/>
      <c r="K3" s="12"/>
    </row>
    <row r="4" ht="22.75" customHeight="1" spans="1:11">
      <c r="A4" s="12"/>
      <c r="B4" s="104" t="s">
        <v>2</v>
      </c>
      <c r="C4" s="104"/>
      <c r="D4" s="103" t="s">
        <v>3</v>
      </c>
      <c r="E4" s="103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5" t="s">
        <v>4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E10" s="106" t="s">
        <v>6</v>
      </c>
      <c r="F10" s="107"/>
      <c r="G10" s="108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8</v>
      </c>
      <c r="C12" s="106"/>
      <c r="D12" s="109" t="s">
        <v>9</v>
      </c>
      <c r="E12" s="110" t="s">
        <v>10</v>
      </c>
      <c r="F12" s="110"/>
      <c r="G12" s="109" t="s">
        <v>9</v>
      </c>
      <c r="H12" s="111" t="s">
        <v>11</v>
      </c>
      <c r="I12" s="109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B3:C3"/>
    <mergeCell ref="D3:E3"/>
    <mergeCell ref="B4:C4"/>
    <mergeCell ref="D4:E4"/>
    <mergeCell ref="B6:K6"/>
    <mergeCell ref="E10:F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14</v>
      </c>
      <c r="C2" s="97"/>
    </row>
    <row r="3" ht="29.35" customHeight="1" spans="1:3">
      <c r="A3" s="98"/>
      <c r="B3" s="99" t="s">
        <v>15</v>
      </c>
      <c r="C3" s="99" t="s">
        <v>16</v>
      </c>
    </row>
    <row r="4" ht="28.45" customHeight="1" spans="1:3">
      <c r="A4" s="92"/>
      <c r="B4" s="100" t="s">
        <v>17</v>
      </c>
      <c r="C4" s="101" t="s">
        <v>18</v>
      </c>
    </row>
    <row r="5" ht="28.45" customHeight="1" spans="1:3">
      <c r="A5" s="92"/>
      <c r="B5" s="100" t="s">
        <v>19</v>
      </c>
      <c r="C5" s="101" t="s">
        <v>20</v>
      </c>
    </row>
    <row r="6" ht="28.45" customHeight="1" spans="1:3">
      <c r="A6" s="92"/>
      <c r="B6" s="100" t="s">
        <v>21</v>
      </c>
      <c r="C6" s="101" t="s">
        <v>22</v>
      </c>
    </row>
    <row r="7" ht="28.45" customHeight="1" spans="1:3">
      <c r="A7" s="92"/>
      <c r="B7" s="100" t="s">
        <v>23</v>
      </c>
      <c r="C7" s="101"/>
    </row>
    <row r="8" ht="28.45" customHeight="1" spans="1:3">
      <c r="A8" s="92"/>
      <c r="B8" s="100" t="s">
        <v>24</v>
      </c>
      <c r="C8" s="101" t="s">
        <v>25</v>
      </c>
    </row>
    <row r="9" ht="28.45" customHeight="1" spans="1:3">
      <c r="A9" s="92"/>
      <c r="B9" s="100" t="s">
        <v>26</v>
      </c>
      <c r="C9" s="101" t="s">
        <v>27</v>
      </c>
    </row>
    <row r="10" ht="28.45" customHeight="1" spans="1:3">
      <c r="A10" s="92"/>
      <c r="B10" s="100" t="s">
        <v>28</v>
      </c>
      <c r="C10" s="101" t="s">
        <v>29</v>
      </c>
    </row>
    <row r="11" ht="28.45" customHeight="1" spans="1:3">
      <c r="A11" s="92"/>
      <c r="B11" s="100" t="s">
        <v>30</v>
      </c>
      <c r="C11" s="101" t="s">
        <v>31</v>
      </c>
    </row>
    <row r="12" ht="28.45" customHeight="1" spans="1:3">
      <c r="A12" s="92"/>
      <c r="B12" s="100" t="s">
        <v>32</v>
      </c>
      <c r="C12" s="101"/>
    </row>
    <row r="13" ht="28.45" customHeight="1" spans="1:3">
      <c r="A13" s="10"/>
      <c r="B13" s="100" t="s">
        <v>33</v>
      </c>
      <c r="C13" s="101"/>
    </row>
    <row r="14" ht="28.45" customHeight="1" spans="1:3">
      <c r="A14" s="10"/>
      <c r="B14" s="100" t="s">
        <v>34</v>
      </c>
      <c r="C14" s="101" t="s">
        <v>18</v>
      </c>
    </row>
    <row r="15" ht="36" customHeight="1" spans="2:3">
      <c r="B15" s="100" t="s">
        <v>35</v>
      </c>
      <c r="C15" s="41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10"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2"/>
      <c r="B3" s="92"/>
      <c r="C3" s="92"/>
      <c r="D3" s="93" t="s">
        <v>37</v>
      </c>
    </row>
    <row r="4" ht="22.75" customHeight="1" spans="1:4">
      <c r="A4" s="15" t="s">
        <v>38</v>
      </c>
      <c r="B4" s="15"/>
      <c r="C4" s="15" t="s">
        <v>39</v>
      </c>
      <c r="D4" s="15"/>
    </row>
    <row r="5" ht="22.75" customHeight="1" spans="1:4">
      <c r="A5" s="15" t="s">
        <v>40</v>
      </c>
      <c r="B5" s="15" t="s">
        <v>41</v>
      </c>
      <c r="C5" s="15" t="s">
        <v>40</v>
      </c>
      <c r="D5" s="15" t="s">
        <v>41</v>
      </c>
    </row>
    <row r="6" ht="22.75" customHeight="1" spans="1:4">
      <c r="A6" s="94" t="s">
        <v>42</v>
      </c>
      <c r="B6" s="75">
        <f>D13+D15</f>
        <v>1122349.472</v>
      </c>
      <c r="C6" s="94" t="s">
        <v>43</v>
      </c>
      <c r="D6" s="76"/>
    </row>
    <row r="7" ht="22.75" customHeight="1" spans="1:4">
      <c r="A7" s="94" t="s">
        <v>44</v>
      </c>
      <c r="B7" s="75"/>
      <c r="C7" s="94" t="s">
        <v>45</v>
      </c>
      <c r="D7" s="95"/>
    </row>
    <row r="8" ht="22.75" customHeight="1" spans="1:4">
      <c r="A8" s="94" t="s">
        <v>46</v>
      </c>
      <c r="B8" s="76"/>
      <c r="C8" s="94" t="s">
        <v>47</v>
      </c>
      <c r="D8" s="95"/>
    </row>
    <row r="9" ht="22.75" customHeight="1" spans="1:4">
      <c r="A9" s="94" t="s">
        <v>48</v>
      </c>
      <c r="B9" s="76"/>
      <c r="C9" s="94" t="s">
        <v>49</v>
      </c>
      <c r="D9" s="95"/>
    </row>
    <row r="10" ht="22.75" customHeight="1" spans="1:4">
      <c r="A10" s="94" t="s">
        <v>50</v>
      </c>
      <c r="B10" s="76"/>
      <c r="C10" s="94" t="s">
        <v>51</v>
      </c>
      <c r="D10" s="95"/>
    </row>
    <row r="11" ht="22.75" customHeight="1" spans="1:4">
      <c r="A11" s="94" t="s">
        <v>52</v>
      </c>
      <c r="B11" s="76"/>
      <c r="C11" s="94" t="s">
        <v>53</v>
      </c>
      <c r="D11" s="73"/>
    </row>
    <row r="12" ht="22.75" customHeight="1" spans="1:4">
      <c r="A12" s="94" t="s">
        <v>54</v>
      </c>
      <c r="B12" s="76"/>
      <c r="C12" s="94" t="s">
        <v>55</v>
      </c>
      <c r="D12" s="75"/>
    </row>
    <row r="13" ht="22.75" customHeight="1" spans="1:4">
      <c r="A13" s="94" t="s">
        <v>56</v>
      </c>
      <c r="B13" s="76"/>
      <c r="C13" s="94" t="s">
        <v>57</v>
      </c>
      <c r="D13" s="75">
        <v>1066751.81</v>
      </c>
    </row>
    <row r="14" ht="22.75" customHeight="1" spans="1:4">
      <c r="A14" s="94" t="s">
        <v>58</v>
      </c>
      <c r="B14" s="76"/>
      <c r="C14" s="94" t="s">
        <v>59</v>
      </c>
      <c r="D14" s="75"/>
    </row>
    <row r="15" ht="22.75" customHeight="1" spans="1:4">
      <c r="A15" s="94"/>
      <c r="B15" s="75"/>
      <c r="C15" s="94" t="s">
        <v>60</v>
      </c>
      <c r="D15" s="75">
        <v>55597.662</v>
      </c>
    </row>
    <row r="16" ht="22.75" customHeight="1" spans="1:4">
      <c r="A16" s="94"/>
      <c r="B16" s="75"/>
      <c r="C16" s="94" t="s">
        <v>61</v>
      </c>
      <c r="D16" s="95"/>
    </row>
    <row r="17" ht="22.75" customHeight="1" spans="1:4">
      <c r="A17" s="94"/>
      <c r="B17" s="75"/>
      <c r="C17" s="94" t="s">
        <v>62</v>
      </c>
      <c r="D17" s="95"/>
    </row>
    <row r="18" ht="22.75" customHeight="1" spans="1:4">
      <c r="A18" s="94"/>
      <c r="B18" s="75"/>
      <c r="C18" s="94" t="s">
        <v>63</v>
      </c>
      <c r="D18" s="95"/>
    </row>
    <row r="19" ht="22.75" customHeight="1" spans="1:4">
      <c r="A19" s="94"/>
      <c r="B19" s="75"/>
      <c r="C19" s="94" t="s">
        <v>64</v>
      </c>
      <c r="D19" s="95"/>
    </row>
    <row r="20" ht="22.75" customHeight="1" spans="1:4">
      <c r="A20" s="96"/>
      <c r="B20" s="73"/>
      <c r="C20" s="94" t="s">
        <v>65</v>
      </c>
      <c r="D20" s="95"/>
    </row>
    <row r="21" ht="22.75" customHeight="1" spans="1:4">
      <c r="A21" s="96"/>
      <c r="B21" s="73"/>
      <c r="C21" s="94" t="s">
        <v>66</v>
      </c>
      <c r="D21" s="95"/>
    </row>
    <row r="22" ht="22.75" customHeight="1" spans="1:4">
      <c r="A22" s="96"/>
      <c r="B22" s="73"/>
      <c r="C22" s="94" t="s">
        <v>67</v>
      </c>
      <c r="D22" s="95"/>
    </row>
    <row r="23" ht="22.75" customHeight="1" spans="1:4">
      <c r="A23" s="96"/>
      <c r="B23" s="73"/>
      <c r="C23" s="94" t="s">
        <v>68</v>
      </c>
      <c r="D23" s="95"/>
    </row>
    <row r="24" ht="22.75" customHeight="1" spans="1:4">
      <c r="A24" s="96"/>
      <c r="B24" s="73"/>
      <c r="C24" s="94" t="s">
        <v>69</v>
      </c>
      <c r="D24" s="95"/>
    </row>
    <row r="25" ht="22.75" customHeight="1" spans="1:4">
      <c r="A25" s="94"/>
      <c r="B25" s="75"/>
      <c r="C25" s="94" t="s">
        <v>70</v>
      </c>
      <c r="D25" s="95"/>
    </row>
    <row r="26" ht="22.75" customHeight="1" spans="1:4">
      <c r="A26" s="94"/>
      <c r="B26" s="75"/>
      <c r="C26" s="94" t="s">
        <v>71</v>
      </c>
      <c r="D26" s="95"/>
    </row>
    <row r="27" ht="22.75" customHeight="1" spans="1:4">
      <c r="A27" s="94"/>
      <c r="B27" s="75"/>
      <c r="C27" s="94" t="s">
        <v>72</v>
      </c>
      <c r="D27" s="95"/>
    </row>
    <row r="28" ht="22.75" customHeight="1" spans="1:4">
      <c r="A28" s="96"/>
      <c r="B28" s="73"/>
      <c r="C28" s="94" t="s">
        <v>73</v>
      </c>
      <c r="D28" s="95"/>
    </row>
    <row r="29" ht="22.75" customHeight="1" spans="1:4">
      <c r="A29" s="96"/>
      <c r="B29" s="73"/>
      <c r="C29" s="94" t="s">
        <v>74</v>
      </c>
      <c r="D29" s="75"/>
    </row>
    <row r="30" ht="22.75" customHeight="1" spans="1:4">
      <c r="A30" s="96"/>
      <c r="B30" s="73"/>
      <c r="C30" s="94" t="s">
        <v>75</v>
      </c>
      <c r="D30" s="75"/>
    </row>
    <row r="31" ht="22.75" customHeight="1" spans="1:4">
      <c r="A31" s="96"/>
      <c r="B31" s="73"/>
      <c r="C31" s="94" t="s">
        <v>76</v>
      </c>
      <c r="D31" s="73"/>
    </row>
    <row r="32" ht="22.75" customHeight="1" spans="1:4">
      <c r="A32" s="96"/>
      <c r="B32" s="73"/>
      <c r="C32" s="94" t="s">
        <v>77</v>
      </c>
      <c r="D32" s="95"/>
    </row>
    <row r="33" ht="22.75" customHeight="1" spans="1:4">
      <c r="A33" s="94"/>
      <c r="B33" s="94"/>
      <c r="C33" s="94" t="s">
        <v>78</v>
      </c>
      <c r="D33" s="95"/>
    </row>
    <row r="34" ht="22.75" customHeight="1" spans="1:4">
      <c r="A34" s="94"/>
      <c r="B34" s="94"/>
      <c r="C34" s="94" t="s">
        <v>79</v>
      </c>
      <c r="D34" s="95"/>
    </row>
    <row r="35" ht="22.75" customHeight="1" spans="1:4">
      <c r="A35" s="94"/>
      <c r="B35" s="94"/>
      <c r="C35" s="94" t="s">
        <v>80</v>
      </c>
      <c r="D35" s="95"/>
    </row>
    <row r="36" ht="22.75" customHeight="1" spans="1:4">
      <c r="A36" s="94"/>
      <c r="B36" s="94"/>
      <c r="C36" s="94"/>
      <c r="D36" s="94"/>
    </row>
    <row r="37" ht="22.75" customHeight="1" spans="1:4">
      <c r="A37" s="94"/>
      <c r="B37" s="94"/>
      <c r="C37" s="94"/>
      <c r="D37" s="94"/>
    </row>
    <row r="38" ht="22.75" customHeight="1" spans="1:4">
      <c r="A38" s="94"/>
      <c r="B38" s="94"/>
      <c r="C38" s="94"/>
      <c r="D38" s="94"/>
    </row>
    <row r="39" ht="22.75" customHeight="1" spans="1:4">
      <c r="A39" s="96" t="s">
        <v>81</v>
      </c>
      <c r="B39" s="73">
        <f>SUM(B6:B14)</f>
        <v>1122349.472</v>
      </c>
      <c r="C39" s="96" t="s">
        <v>82</v>
      </c>
      <c r="D39" s="73">
        <f>SUM(D6:D38)</f>
        <v>1122349.472</v>
      </c>
    </row>
    <row r="40" ht="22.75" customHeight="1" spans="1:4">
      <c r="A40" s="96" t="s">
        <v>83</v>
      </c>
      <c r="B40" s="73"/>
      <c r="C40" s="96" t="s">
        <v>84</v>
      </c>
      <c r="D40" s="73"/>
    </row>
    <row r="41" ht="22.75" customHeight="1" spans="1:4">
      <c r="A41" s="96" t="s">
        <v>85</v>
      </c>
      <c r="B41" s="75"/>
      <c r="C41" s="94"/>
      <c r="D41" s="75"/>
    </row>
    <row r="42" ht="22.75" customHeight="1" spans="1:4">
      <c r="A42" s="96" t="s">
        <v>86</v>
      </c>
      <c r="B42" s="73">
        <f>B39+B40</f>
        <v>1122349.472</v>
      </c>
      <c r="C42" s="96" t="s">
        <v>87</v>
      </c>
      <c r="D42" s="73">
        <f>D39+D40</f>
        <v>1122349.472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view="pageBreakPreview" zoomScaleNormal="100" workbookViewId="0">
      <selection activeCell="C7" sqref="C7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8"/>
    </row>
    <row r="2" ht="24.75" customHeight="1" spans="1:2">
      <c r="A2" s="20" t="s">
        <v>88</v>
      </c>
      <c r="B2" s="20"/>
    </row>
    <row r="3" ht="24.75" customHeight="1" spans="1:2">
      <c r="A3" s="85"/>
      <c r="B3" s="21" t="s">
        <v>37</v>
      </c>
    </row>
    <row r="4" ht="22" customHeight="1" spans="1:2">
      <c r="A4" s="32" t="s">
        <v>40</v>
      </c>
      <c r="B4" s="32" t="s">
        <v>41</v>
      </c>
    </row>
    <row r="5" s="17" customFormat="1" ht="22" customHeight="1" spans="1:3">
      <c r="A5" s="86" t="s">
        <v>89</v>
      </c>
      <c r="B5" s="73">
        <f>B6+B7</f>
        <v>1122349.47</v>
      </c>
      <c r="C5" s="18"/>
    </row>
    <row r="6" s="17" customFormat="1" ht="22" customHeight="1" spans="1:3">
      <c r="A6" s="87" t="s">
        <v>90</v>
      </c>
      <c r="B6" s="73">
        <v>1122349.47</v>
      </c>
      <c r="C6" s="18"/>
    </row>
    <row r="7" s="17" customFormat="1" ht="22" customHeight="1" spans="1:3">
      <c r="A7" s="87" t="s">
        <v>91</v>
      </c>
      <c r="B7" s="73"/>
      <c r="C7" s="18"/>
    </row>
    <row r="8" s="17" customFormat="1" ht="22" customHeight="1" spans="1:3">
      <c r="A8" s="86" t="s">
        <v>92</v>
      </c>
      <c r="B8" s="73">
        <f>B9+B10</f>
        <v>0</v>
      </c>
      <c r="C8" s="18"/>
    </row>
    <row r="9" s="17" customFormat="1" ht="22" customHeight="1" spans="1:3">
      <c r="A9" s="87" t="s">
        <v>90</v>
      </c>
      <c r="B9" s="73"/>
      <c r="C9" s="18"/>
    </row>
    <row r="10" s="17" customFormat="1" ht="22" customHeight="1" spans="1:3">
      <c r="A10" s="87" t="s">
        <v>91</v>
      </c>
      <c r="B10" s="88"/>
      <c r="C10" s="18"/>
    </row>
    <row r="11" s="17" customFormat="1" ht="22" customHeight="1" spans="1:3">
      <c r="A11" s="86" t="s">
        <v>93</v>
      </c>
      <c r="B11" s="88"/>
      <c r="C11" s="18"/>
    </row>
    <row r="12" s="17" customFormat="1" ht="22" customHeight="1" spans="1:3">
      <c r="A12" s="87" t="s">
        <v>90</v>
      </c>
      <c r="B12" s="88"/>
      <c r="C12" s="18"/>
    </row>
    <row r="13" s="17" customFormat="1" ht="22" customHeight="1" spans="1:3">
      <c r="A13" s="87" t="s">
        <v>91</v>
      </c>
      <c r="B13" s="88"/>
      <c r="C13" s="18"/>
    </row>
    <row r="14" s="17" customFormat="1" ht="22" customHeight="1" spans="1:3">
      <c r="A14" s="89" t="s">
        <v>94</v>
      </c>
      <c r="B14" s="88">
        <f>SUM(B15:B17)</f>
        <v>0</v>
      </c>
      <c r="C14" s="18"/>
    </row>
    <row r="15" s="17" customFormat="1" ht="22" customHeight="1" spans="1:3">
      <c r="A15" s="87" t="s">
        <v>95</v>
      </c>
      <c r="B15" s="88"/>
      <c r="C15" s="18"/>
    </row>
    <row r="16" s="17" customFormat="1" ht="22" customHeight="1" spans="1:3">
      <c r="A16" s="87" t="s">
        <v>96</v>
      </c>
      <c r="B16" s="88"/>
      <c r="C16" s="18"/>
    </row>
    <row r="17" s="17" customFormat="1" ht="22" customHeight="1" spans="1:3">
      <c r="A17" s="87" t="s">
        <v>97</v>
      </c>
      <c r="B17" s="88"/>
      <c r="C17" s="18"/>
    </row>
    <row r="18" s="17" customFormat="1" ht="22" customHeight="1" spans="1:3">
      <c r="A18" s="89" t="s">
        <v>98</v>
      </c>
      <c r="B18" s="88"/>
      <c r="C18" s="18"/>
    </row>
    <row r="19" s="17" customFormat="1" ht="22" customHeight="1" spans="1:3">
      <c r="A19" s="89" t="s">
        <v>99</v>
      </c>
      <c r="B19" s="88"/>
      <c r="C19" s="18"/>
    </row>
    <row r="20" s="17" customFormat="1" ht="22" customHeight="1" spans="1:3">
      <c r="A20" s="89" t="s">
        <v>100</v>
      </c>
      <c r="B20" s="88"/>
      <c r="C20" s="18"/>
    </row>
    <row r="21" s="17" customFormat="1" ht="22" customHeight="1" spans="1:3">
      <c r="A21" s="89" t="s">
        <v>101</v>
      </c>
      <c r="B21" s="88"/>
      <c r="C21" s="18"/>
    </row>
    <row r="22" s="17" customFormat="1" ht="22" customHeight="1" spans="1:3">
      <c r="A22" s="89" t="s">
        <v>102</v>
      </c>
      <c r="B22" s="90">
        <f>B23+B26+B29+B30</f>
        <v>0</v>
      </c>
      <c r="C22" s="18"/>
    </row>
    <row r="23" s="17" customFormat="1" ht="22" customHeight="1" spans="1:3">
      <c r="A23" s="87" t="s">
        <v>103</v>
      </c>
      <c r="B23" s="90">
        <f>B24+B25</f>
        <v>0</v>
      </c>
      <c r="C23" s="18"/>
    </row>
    <row r="24" s="17" customFormat="1" ht="22" customHeight="1" spans="1:3">
      <c r="A24" s="87" t="s">
        <v>104</v>
      </c>
      <c r="B24" s="90"/>
      <c r="C24" s="18"/>
    </row>
    <row r="25" s="17" customFormat="1" ht="22" customHeight="1" spans="1:3">
      <c r="A25" s="87" t="s">
        <v>105</v>
      </c>
      <c r="B25" s="90"/>
      <c r="C25" s="18"/>
    </row>
    <row r="26" s="17" customFormat="1" ht="22" customHeight="1" spans="1:3">
      <c r="A26" s="87" t="s">
        <v>106</v>
      </c>
      <c r="B26" s="90">
        <f>B27+B28</f>
        <v>0</v>
      </c>
      <c r="C26" s="18"/>
    </row>
    <row r="27" s="17" customFormat="1" ht="22" customHeight="1" spans="1:3">
      <c r="A27" s="87" t="s">
        <v>107</v>
      </c>
      <c r="B27" s="90"/>
      <c r="C27" s="18"/>
    </row>
    <row r="28" s="17" customFormat="1" ht="22" customHeight="1" spans="1:3">
      <c r="A28" s="87" t="s">
        <v>108</v>
      </c>
      <c r="B28" s="90"/>
      <c r="C28" s="18"/>
    </row>
    <row r="29" s="17" customFormat="1" ht="22" customHeight="1" spans="1:3">
      <c r="A29" s="87" t="s">
        <v>109</v>
      </c>
      <c r="B29" s="90"/>
      <c r="C29" s="18"/>
    </row>
    <row r="30" s="17" customFormat="1" ht="22" customHeight="1" spans="1:3">
      <c r="A30" s="87" t="s">
        <v>110</v>
      </c>
      <c r="B30" s="90"/>
      <c r="C30" s="18"/>
    </row>
    <row r="31" s="17" customFormat="1" ht="22" customHeight="1" spans="1:3">
      <c r="A31" s="91" t="s">
        <v>111</v>
      </c>
      <c r="B31" s="73">
        <f>B5+B8+B14+B18+B19+B20+B21+B22</f>
        <v>1122349.47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view="pageBreakPreview" zoomScaleNormal="100" topLeftCell="A2" workbookViewId="0">
      <selection activeCell="D13" sqref="D13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9" t="s">
        <v>113</v>
      </c>
      <c r="B4" s="79" t="s">
        <v>114</v>
      </c>
      <c r="C4" s="79" t="s">
        <v>115</v>
      </c>
      <c r="D4" s="79" t="s">
        <v>116</v>
      </c>
      <c r="E4" s="79" t="s">
        <v>117</v>
      </c>
    </row>
    <row r="5" ht="24" customHeight="1" spans="1:5">
      <c r="A5" s="80" t="s">
        <v>118</v>
      </c>
      <c r="B5" s="58">
        <f>C5+D5</f>
        <v>1122349.47</v>
      </c>
      <c r="C5" s="58">
        <f>C6+C13</f>
        <v>1072349.47</v>
      </c>
      <c r="D5" s="58">
        <v>50000</v>
      </c>
      <c r="E5" s="81"/>
    </row>
    <row r="6" ht="24" customHeight="1" spans="1:5">
      <c r="A6" s="59" t="s">
        <v>119</v>
      </c>
      <c r="B6" s="60">
        <f>C6+D6</f>
        <v>1016751.81</v>
      </c>
      <c r="C6" s="60">
        <f>C7+C9+C11</f>
        <v>1016751.81</v>
      </c>
      <c r="D6" s="58"/>
      <c r="E6" s="81"/>
    </row>
    <row r="7" ht="24" customHeight="1" spans="1:5">
      <c r="A7" s="59" t="s">
        <v>120</v>
      </c>
      <c r="B7" s="60">
        <f t="shared" ref="B7:B14" si="0">C7+D7</f>
        <v>104360.4</v>
      </c>
      <c r="C7" s="61">
        <v>104360.4</v>
      </c>
      <c r="D7" s="58"/>
      <c r="E7" s="81"/>
    </row>
    <row r="8" ht="24" customHeight="1" spans="1:5">
      <c r="A8" s="62" t="s">
        <v>121</v>
      </c>
      <c r="B8" s="60">
        <f t="shared" si="0"/>
        <v>104360.4</v>
      </c>
      <c r="C8" s="61">
        <v>104360.4</v>
      </c>
      <c r="D8" s="61"/>
      <c r="E8" s="82"/>
    </row>
    <row r="9" ht="24" customHeight="1" spans="1:5">
      <c r="A9" s="62" t="s">
        <v>122</v>
      </c>
      <c r="B9" s="60">
        <f t="shared" si="0"/>
        <v>7039.64</v>
      </c>
      <c r="C9" s="61">
        <v>7039.64</v>
      </c>
      <c r="D9" s="61"/>
      <c r="E9" s="82"/>
    </row>
    <row r="10" ht="24" customHeight="1" spans="1:5">
      <c r="A10" s="62" t="s">
        <v>123</v>
      </c>
      <c r="B10" s="60">
        <f t="shared" si="0"/>
        <v>7039.64</v>
      </c>
      <c r="C10" s="61">
        <v>7039.64</v>
      </c>
      <c r="D10" s="61"/>
      <c r="E10" s="82"/>
    </row>
    <row r="11" ht="24" customHeight="1" spans="1:5">
      <c r="A11" s="63" t="s">
        <v>124</v>
      </c>
      <c r="B11" s="60">
        <f t="shared" si="0"/>
        <v>955351.77</v>
      </c>
      <c r="C11" s="61">
        <v>905351.77</v>
      </c>
      <c r="D11" s="61">
        <v>50000</v>
      </c>
      <c r="E11" s="82"/>
    </row>
    <row r="12" ht="24" customHeight="1" spans="1:5">
      <c r="A12" s="63" t="s">
        <v>125</v>
      </c>
      <c r="B12" s="60">
        <f t="shared" si="0"/>
        <v>955351.77</v>
      </c>
      <c r="C12" s="61">
        <v>905351.77</v>
      </c>
      <c r="D12" s="64">
        <v>50000</v>
      </c>
      <c r="E12" s="82"/>
    </row>
    <row r="13" ht="24" customHeight="1" spans="1:5">
      <c r="A13" s="62" t="s">
        <v>126</v>
      </c>
      <c r="B13" s="60">
        <f t="shared" si="0"/>
        <v>55597.66</v>
      </c>
      <c r="C13" s="61">
        <v>55597.66</v>
      </c>
      <c r="D13" s="61"/>
      <c r="E13" s="82"/>
    </row>
    <row r="14" ht="24" customHeight="1" spans="1:5">
      <c r="A14" s="62" t="s">
        <v>127</v>
      </c>
      <c r="B14" s="60">
        <f t="shared" si="0"/>
        <v>55597.66</v>
      </c>
      <c r="C14" s="61">
        <v>55597.66</v>
      </c>
      <c r="D14" s="61"/>
      <c r="E14" s="61"/>
    </row>
    <row r="15" ht="24" customHeight="1" spans="1:5">
      <c r="A15" s="62"/>
      <c r="B15" s="61"/>
      <c r="C15" s="61"/>
      <c r="D15" s="61"/>
      <c r="E15" s="61"/>
    </row>
    <row r="16" ht="24" customHeight="1" spans="1:5">
      <c r="A16" s="62"/>
      <c r="B16" s="61"/>
      <c r="C16" s="83"/>
      <c r="D16" s="82"/>
      <c r="E16" s="82"/>
    </row>
    <row r="17" ht="24" customHeight="1" spans="1:5">
      <c r="A17" s="62"/>
      <c r="B17" s="61"/>
      <c r="C17" s="83"/>
      <c r="D17" s="82"/>
      <c r="E17" s="82"/>
    </row>
    <row r="18" ht="24" customHeight="1" spans="1:5">
      <c r="A18" s="62"/>
      <c r="B18" s="61"/>
      <c r="C18" s="61"/>
      <c r="D18" s="61"/>
      <c r="E18" s="61"/>
    </row>
    <row r="19" ht="24" customHeight="1" spans="1:5">
      <c r="A19" s="62"/>
      <c r="B19" s="61"/>
      <c r="C19" s="61"/>
      <c r="D19" s="61"/>
      <c r="E19" s="61"/>
    </row>
    <row r="20" ht="24" customHeight="1" spans="1:5">
      <c r="A20" s="25"/>
      <c r="B20" s="61"/>
      <c r="C20" s="61"/>
      <c r="D20" s="61"/>
      <c r="E20" s="82"/>
    </row>
    <row r="21" ht="24" customHeight="1" spans="1:5">
      <c r="A21" s="25"/>
      <c r="B21" s="61"/>
      <c r="C21" s="61"/>
      <c r="D21" s="61"/>
      <c r="E21" s="82"/>
    </row>
    <row r="22" ht="24" customHeight="1" spans="1:5">
      <c r="A22" s="25"/>
      <c r="B22" s="61"/>
      <c r="C22" s="61"/>
      <c r="D22" s="61"/>
      <c r="E22" s="82"/>
    </row>
    <row r="23" ht="24" customHeight="1" spans="1:5">
      <c r="A23" s="84"/>
      <c r="B23" s="84"/>
      <c r="C23" s="84"/>
      <c r="D23" s="84"/>
      <c r="E23" s="84"/>
    </row>
    <row r="24" ht="24" customHeight="1" spans="1:5">
      <c r="A24" s="84"/>
      <c r="B24" s="84"/>
      <c r="C24" s="84"/>
      <c r="D24" s="84"/>
      <c r="E24" s="84"/>
    </row>
    <row r="25" ht="24" customHeight="1" spans="1:5">
      <c r="A25" s="84"/>
      <c r="B25" s="84"/>
      <c r="C25" s="84"/>
      <c r="D25" s="84"/>
      <c r="E25" s="84"/>
    </row>
    <row r="26" spans="1:5">
      <c r="A26" s="84"/>
      <c r="B26" s="84"/>
      <c r="C26" s="84"/>
      <c r="D26" s="84"/>
      <c r="E26" s="84"/>
    </row>
    <row r="27" spans="1:5">
      <c r="A27" s="84"/>
      <c r="B27" s="84"/>
      <c r="C27" s="84"/>
      <c r="D27" s="84"/>
      <c r="E27" s="84"/>
    </row>
    <row r="28" spans="1:5">
      <c r="A28" s="84"/>
      <c r="B28" s="84"/>
      <c r="C28" s="84"/>
      <c r="D28" s="84"/>
      <c r="E28" s="84"/>
    </row>
    <row r="29" spans="1:5">
      <c r="A29" s="84"/>
      <c r="B29" s="84"/>
      <c r="C29" s="84"/>
      <c r="D29" s="84"/>
      <c r="E29" s="84"/>
    </row>
    <row r="30" spans="1:5">
      <c r="A30" s="84"/>
      <c r="B30" s="84"/>
      <c r="C30" s="84"/>
      <c r="D30" s="84"/>
      <c r="E30" s="84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workbookViewId="0">
      <selection activeCell="A6" sqref="$A6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2.75" customHeight="1" spans="1:7">
      <c r="A4" s="15" t="s">
        <v>38</v>
      </c>
      <c r="B4" s="15"/>
      <c r="C4" s="15" t="s">
        <v>39</v>
      </c>
      <c r="D4" s="15"/>
      <c r="E4" s="12"/>
      <c r="F4" s="12"/>
      <c r="G4" s="12"/>
    </row>
    <row r="5" ht="22.75" customHeight="1" spans="1:7">
      <c r="A5" s="15" t="s">
        <v>40</v>
      </c>
      <c r="B5" s="15" t="s">
        <v>41</v>
      </c>
      <c r="C5" s="15" t="s">
        <v>40</v>
      </c>
      <c r="D5" s="15" t="s">
        <v>118</v>
      </c>
      <c r="E5" s="12"/>
      <c r="F5" s="12"/>
      <c r="G5" s="12"/>
    </row>
    <row r="6" ht="19" customHeight="1" spans="1:7">
      <c r="A6" s="47" t="s">
        <v>129</v>
      </c>
      <c r="B6" s="73">
        <f>SUM(B7:B9)</f>
        <v>1122349.472</v>
      </c>
      <c r="C6" s="47" t="s">
        <v>130</v>
      </c>
      <c r="D6" s="74">
        <f>D14+D16+D31</f>
        <v>1122349.472</v>
      </c>
      <c r="E6" s="12"/>
      <c r="F6" s="12"/>
      <c r="G6" s="12"/>
    </row>
    <row r="7" ht="19" customHeight="1" spans="1:7">
      <c r="A7" s="47" t="s">
        <v>131</v>
      </c>
      <c r="B7" s="75">
        <f>D14+D16</f>
        <v>1122349.472</v>
      </c>
      <c r="C7" s="47" t="s">
        <v>132</v>
      </c>
      <c r="D7" s="76"/>
      <c r="E7" s="12"/>
      <c r="F7" s="12"/>
      <c r="G7" s="12"/>
    </row>
    <row r="8" ht="19" customHeight="1" spans="1:7">
      <c r="A8" s="47" t="s">
        <v>133</v>
      </c>
      <c r="B8" s="75"/>
      <c r="C8" s="47" t="s">
        <v>134</v>
      </c>
      <c r="D8" s="76"/>
      <c r="E8" s="12"/>
      <c r="F8" s="12"/>
      <c r="G8" s="12"/>
    </row>
    <row r="9" ht="19" customHeight="1" spans="1:7">
      <c r="A9" s="47" t="s">
        <v>135</v>
      </c>
      <c r="B9" s="73"/>
      <c r="C9" s="47" t="s">
        <v>136</v>
      </c>
      <c r="D9" s="76"/>
      <c r="E9" s="12"/>
      <c r="F9" s="12"/>
      <c r="G9" s="12"/>
    </row>
    <row r="10" ht="19" customHeight="1" spans="1:7">
      <c r="A10" s="47"/>
      <c r="B10" s="70"/>
      <c r="C10" s="47" t="s">
        <v>137</v>
      </c>
      <c r="D10" s="76"/>
      <c r="E10" s="12"/>
      <c r="F10" s="12"/>
      <c r="G10" s="12"/>
    </row>
    <row r="11" ht="19" customHeight="1" spans="1:7">
      <c r="A11" s="47"/>
      <c r="B11" s="70"/>
      <c r="C11" s="47" t="s">
        <v>138</v>
      </c>
      <c r="D11" s="76"/>
      <c r="E11" s="12"/>
      <c r="F11" s="12"/>
      <c r="G11" s="12"/>
    </row>
    <row r="12" ht="19" customHeight="1" spans="1:7">
      <c r="A12" s="47"/>
      <c r="B12" s="70"/>
      <c r="C12" s="47" t="s">
        <v>139</v>
      </c>
      <c r="D12" s="73"/>
      <c r="E12" s="12"/>
      <c r="F12" s="12"/>
      <c r="G12" s="12"/>
    </row>
    <row r="13" ht="19" customHeight="1" spans="1:7">
      <c r="A13" s="45"/>
      <c r="B13" s="72"/>
      <c r="C13" s="47" t="s">
        <v>140</v>
      </c>
      <c r="D13" s="73"/>
      <c r="E13" s="12"/>
      <c r="F13" s="12"/>
      <c r="G13" s="12"/>
    </row>
    <row r="14" ht="19" customHeight="1" spans="1:7">
      <c r="A14" s="47"/>
      <c r="B14" s="70"/>
      <c r="C14" s="47" t="s">
        <v>141</v>
      </c>
      <c r="D14" s="75">
        <v>1066751.81</v>
      </c>
      <c r="E14" s="12"/>
      <c r="F14" s="12"/>
      <c r="G14" s="48"/>
    </row>
    <row r="15" ht="19" customHeight="1" spans="1:7">
      <c r="A15" s="47"/>
      <c r="B15" s="70"/>
      <c r="C15" s="47" t="s">
        <v>142</v>
      </c>
      <c r="D15" s="75"/>
      <c r="E15" s="12"/>
      <c r="F15" s="12"/>
      <c r="G15" s="12"/>
    </row>
    <row r="16" ht="19" customHeight="1" spans="1:7">
      <c r="A16" s="47"/>
      <c r="B16" s="70"/>
      <c r="C16" s="47" t="s">
        <v>143</v>
      </c>
      <c r="D16" s="75">
        <v>55597.662</v>
      </c>
      <c r="E16" s="12"/>
      <c r="F16" s="12"/>
      <c r="G16" s="12"/>
    </row>
    <row r="17" ht="19" customHeight="1" spans="1:7">
      <c r="A17" s="47"/>
      <c r="B17" s="70"/>
      <c r="C17" s="47" t="s">
        <v>144</v>
      </c>
      <c r="D17" s="76"/>
      <c r="E17" s="12"/>
      <c r="F17" s="12"/>
      <c r="G17" s="12"/>
    </row>
    <row r="18" ht="19" customHeight="1" spans="1:7">
      <c r="A18" s="47"/>
      <c r="B18" s="70"/>
      <c r="C18" s="47" t="s">
        <v>145</v>
      </c>
      <c r="D18" s="76"/>
      <c r="E18" s="12"/>
      <c r="F18" s="12"/>
      <c r="G18" s="12"/>
    </row>
    <row r="19" ht="19" customHeight="1" spans="1:7">
      <c r="A19" s="47"/>
      <c r="B19" s="47"/>
      <c r="C19" s="47" t="s">
        <v>146</v>
      </c>
      <c r="D19" s="76"/>
      <c r="E19" s="12"/>
      <c r="F19" s="12"/>
      <c r="G19" s="12"/>
    </row>
    <row r="20" ht="19" customHeight="1" spans="1:7">
      <c r="A20" s="47"/>
      <c r="B20" s="47"/>
      <c r="C20" s="47" t="s">
        <v>147</v>
      </c>
      <c r="D20" s="76"/>
      <c r="E20" s="12"/>
      <c r="F20" s="12"/>
      <c r="G20" s="12"/>
    </row>
    <row r="21" ht="19" customHeight="1" spans="1:7">
      <c r="A21" s="47"/>
      <c r="B21" s="47"/>
      <c r="C21" s="47" t="s">
        <v>148</v>
      </c>
      <c r="D21" s="76"/>
      <c r="E21" s="12"/>
      <c r="F21" s="12"/>
      <c r="G21" s="12"/>
    </row>
    <row r="22" ht="19" customHeight="1" spans="1:7">
      <c r="A22" s="47"/>
      <c r="B22" s="47"/>
      <c r="C22" s="47" t="s">
        <v>149</v>
      </c>
      <c r="D22" s="76"/>
      <c r="E22" s="12"/>
      <c r="F22" s="12"/>
      <c r="G22" s="12"/>
    </row>
    <row r="23" ht="19" customHeight="1" spans="1:7">
      <c r="A23" s="47"/>
      <c r="B23" s="47"/>
      <c r="C23" s="47" t="s">
        <v>150</v>
      </c>
      <c r="D23" s="76"/>
      <c r="E23" s="12"/>
      <c r="F23" s="12"/>
      <c r="G23" s="12"/>
    </row>
    <row r="24" ht="19" customHeight="1" spans="1:7">
      <c r="A24" s="47"/>
      <c r="B24" s="47"/>
      <c r="C24" s="47" t="s">
        <v>151</v>
      </c>
      <c r="D24" s="76"/>
      <c r="E24" s="12"/>
      <c r="F24" s="12"/>
      <c r="G24" s="12"/>
    </row>
    <row r="25" ht="19" customHeight="1" spans="1:7">
      <c r="A25" s="47"/>
      <c r="B25" s="47"/>
      <c r="C25" s="47" t="s">
        <v>152</v>
      </c>
      <c r="D25" s="76"/>
      <c r="E25" s="12"/>
      <c r="F25" s="12"/>
      <c r="G25" s="12"/>
    </row>
    <row r="26" ht="19" customHeight="1" spans="1:7">
      <c r="A26" s="47"/>
      <c r="B26" s="47"/>
      <c r="C26" s="47" t="s">
        <v>153</v>
      </c>
      <c r="D26" s="76"/>
      <c r="E26" s="12"/>
      <c r="F26" s="12"/>
      <c r="G26" s="12"/>
    </row>
    <row r="27" ht="19" customHeight="1" spans="1:7">
      <c r="A27" s="47"/>
      <c r="B27" s="47"/>
      <c r="C27" s="47" t="s">
        <v>154</v>
      </c>
      <c r="D27" s="76"/>
      <c r="E27" s="12"/>
      <c r="F27" s="12"/>
      <c r="G27" s="12"/>
    </row>
    <row r="28" ht="19" customHeight="1" spans="1:7">
      <c r="A28" s="47"/>
      <c r="B28" s="47"/>
      <c r="C28" s="47" t="s">
        <v>155</v>
      </c>
      <c r="D28" s="76"/>
      <c r="E28" s="12"/>
      <c r="F28" s="12"/>
      <c r="G28" s="12"/>
    </row>
    <row r="29" ht="19" customHeight="1" spans="1:7">
      <c r="A29" s="47"/>
      <c r="B29" s="47"/>
      <c r="C29" s="47" t="s">
        <v>156</v>
      </c>
      <c r="D29" s="76"/>
      <c r="E29" s="12"/>
      <c r="F29" s="12"/>
      <c r="G29" s="12"/>
    </row>
    <row r="30" ht="19" customHeight="1" spans="1:7">
      <c r="A30" s="47"/>
      <c r="B30" s="47"/>
      <c r="C30" s="47" t="s">
        <v>157</v>
      </c>
      <c r="D30" s="75"/>
      <c r="E30" s="12"/>
      <c r="F30" s="12"/>
      <c r="G30" s="12"/>
    </row>
    <row r="31" ht="19" customHeight="1" spans="1:7">
      <c r="A31" s="47"/>
      <c r="B31" s="47"/>
      <c r="C31" s="47" t="s">
        <v>158</v>
      </c>
      <c r="D31" s="75"/>
      <c r="E31" s="12"/>
      <c r="F31" s="12"/>
      <c r="G31" s="12"/>
    </row>
    <row r="32" ht="19" customHeight="1" spans="1:7">
      <c r="A32" s="47"/>
      <c r="B32" s="47"/>
      <c r="C32" s="47" t="s">
        <v>159</v>
      </c>
      <c r="D32" s="76"/>
      <c r="E32" s="12"/>
      <c r="F32" s="12"/>
      <c r="G32" s="12"/>
    </row>
    <row r="33" ht="19" customHeight="1" spans="1:7">
      <c r="A33" s="47"/>
      <c r="B33" s="47"/>
      <c r="C33" s="47" t="s">
        <v>160</v>
      </c>
      <c r="D33" s="76"/>
      <c r="E33" s="12"/>
      <c r="F33" s="12"/>
      <c r="G33" s="12"/>
    </row>
    <row r="34" ht="19" customHeight="1" spans="1:7">
      <c r="A34" s="47"/>
      <c r="B34" s="47"/>
      <c r="C34" s="47" t="s">
        <v>161</v>
      </c>
      <c r="D34" s="76"/>
      <c r="E34" s="12"/>
      <c r="F34" s="12"/>
      <c r="G34" s="12"/>
    </row>
    <row r="35" ht="19" customHeight="1" spans="1:7">
      <c r="A35" s="47"/>
      <c r="B35" s="47"/>
      <c r="C35" s="47" t="s">
        <v>162</v>
      </c>
      <c r="D35" s="76"/>
      <c r="E35" s="12"/>
      <c r="F35" s="12"/>
      <c r="G35" s="12"/>
    </row>
    <row r="36" ht="19" customHeight="1" spans="1:7">
      <c r="A36" s="47"/>
      <c r="B36" s="47"/>
      <c r="C36" s="47" t="s">
        <v>163</v>
      </c>
      <c r="D36" s="77"/>
      <c r="E36" s="12"/>
      <c r="F36" s="12"/>
      <c r="G36" s="12"/>
    </row>
    <row r="37" ht="19" customHeight="1" spans="1:7">
      <c r="A37" s="15" t="s">
        <v>164</v>
      </c>
      <c r="B37" s="78">
        <f>B6</f>
        <v>1122349.472</v>
      </c>
      <c r="C37" s="15" t="s">
        <v>165</v>
      </c>
      <c r="D37" s="74">
        <f>D6</f>
        <v>1122349.472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D10" sqref="D10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5.4416666666667" customWidth="1"/>
    <col min="5" max="5" width="15.2" customWidth="1"/>
    <col min="6" max="6" width="15.0666666666667" customWidth="1"/>
    <col min="7" max="7" width="18.05" customWidth="1"/>
    <col min="8" max="8" width="17.4416666666667" customWidth="1"/>
    <col min="9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15" t="s">
        <v>167</v>
      </c>
      <c r="B4" s="15" t="s">
        <v>118</v>
      </c>
      <c r="C4" s="15" t="s">
        <v>168</v>
      </c>
      <c r="D4" s="15"/>
      <c r="E4" s="15"/>
      <c r="F4" s="15" t="s">
        <v>169</v>
      </c>
      <c r="G4" s="15"/>
      <c r="H4" s="15"/>
      <c r="I4" s="15" t="s">
        <v>170</v>
      </c>
      <c r="J4" s="15"/>
      <c r="K4" s="15"/>
    </row>
    <row r="5" ht="22.75" customHeight="1" spans="1:11">
      <c r="A5" s="15"/>
      <c r="B5" s="15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5" t="s">
        <v>118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3</v>
      </c>
      <c r="B7" s="67">
        <f>C7+F7</f>
        <v>1122349.47</v>
      </c>
      <c r="C7" s="69">
        <f>D7+E7</f>
        <v>1122349.47</v>
      </c>
      <c r="D7" s="70">
        <f>表3!C5</f>
        <v>1072349.47</v>
      </c>
      <c r="E7" s="70">
        <v>50000</v>
      </c>
      <c r="F7" s="70">
        <f>H7</f>
        <v>0</v>
      </c>
      <c r="G7" s="70"/>
      <c r="H7" s="70"/>
      <c r="I7" s="72"/>
      <c r="J7" s="72"/>
      <c r="K7" s="72"/>
    </row>
    <row r="8" ht="22.75" customHeight="1" spans="1:11">
      <c r="A8" s="71"/>
      <c r="B8" s="69"/>
      <c r="C8" s="69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topLeftCell="A4" workbookViewId="0">
      <selection activeCell="E14" sqref="E14"/>
    </sheetView>
  </sheetViews>
  <sheetFormatPr defaultColWidth="10" defaultRowHeight="13.5" outlineLevelCol="4"/>
  <cols>
    <col min="1" max="1" width="10.1083333333333" customWidth="1"/>
    <col min="2" max="2" width="30.775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49" t="s">
        <v>37</v>
      </c>
      <c r="D3" s="49"/>
      <c r="E3" s="49"/>
    </row>
    <row r="4" ht="22.75" customHeight="1" spans="1:5">
      <c r="A4" s="50" t="s">
        <v>113</v>
      </c>
      <c r="B4" s="50"/>
      <c r="C4" s="50" t="s">
        <v>168</v>
      </c>
      <c r="D4" s="50"/>
      <c r="E4" s="50"/>
    </row>
    <row r="5" ht="22.75" customHeight="1" spans="1:5">
      <c r="A5" s="55" t="s">
        <v>172</v>
      </c>
      <c r="B5" s="55" t="s">
        <v>173</v>
      </c>
      <c r="C5" s="56" t="s">
        <v>118</v>
      </c>
      <c r="D5" s="55" t="s">
        <v>115</v>
      </c>
      <c r="E5" s="55" t="s">
        <v>116</v>
      </c>
    </row>
    <row r="6" s="53" customFormat="1" ht="29" customHeight="1" spans="1:5">
      <c r="A6" s="57"/>
      <c r="B6" s="55" t="s">
        <v>118</v>
      </c>
      <c r="C6" s="58">
        <f t="shared" ref="C6:C15" si="0">D6+E6</f>
        <v>1122349.47</v>
      </c>
      <c r="D6" s="58">
        <f>D7+D14</f>
        <v>1072349.47</v>
      </c>
      <c r="E6" s="58">
        <v>50000</v>
      </c>
    </row>
    <row r="7" s="53" customFormat="1" ht="29" customHeight="1" spans="1:5">
      <c r="A7" s="37" t="s">
        <v>174</v>
      </c>
      <c r="B7" s="59" t="s">
        <v>175</v>
      </c>
      <c r="C7" s="60">
        <f t="shared" si="0"/>
        <v>1016751.81</v>
      </c>
      <c r="D7" s="60">
        <f>D8+D10+D12</f>
        <v>1016751.81</v>
      </c>
      <c r="E7" s="58"/>
    </row>
    <row r="8" s="53" customFormat="1" ht="29" customHeight="1" spans="1:5">
      <c r="A8" s="37" t="s">
        <v>176</v>
      </c>
      <c r="B8" s="59" t="s">
        <v>177</v>
      </c>
      <c r="C8" s="60">
        <f t="shared" si="0"/>
        <v>104360.4</v>
      </c>
      <c r="D8" s="61">
        <v>104360.4</v>
      </c>
      <c r="E8" s="58"/>
    </row>
    <row r="9" s="53" customFormat="1" ht="29" customHeight="1" spans="1:5">
      <c r="A9" s="37" t="s">
        <v>178</v>
      </c>
      <c r="B9" s="62" t="s">
        <v>179</v>
      </c>
      <c r="C9" s="60">
        <f t="shared" si="0"/>
        <v>104360.4</v>
      </c>
      <c r="D9" s="61">
        <v>104360.4</v>
      </c>
      <c r="E9" s="61"/>
    </row>
    <row r="10" s="53" customFormat="1" ht="29" customHeight="1" spans="1:5">
      <c r="A10" s="37" t="s">
        <v>180</v>
      </c>
      <c r="B10" s="62" t="s">
        <v>181</v>
      </c>
      <c r="C10" s="60">
        <f t="shared" si="0"/>
        <v>7039.64</v>
      </c>
      <c r="D10" s="61">
        <v>7039.64</v>
      </c>
      <c r="E10" s="61"/>
    </row>
    <row r="11" s="53" customFormat="1" ht="29" customHeight="1" spans="1:5">
      <c r="A11" s="37" t="s">
        <v>182</v>
      </c>
      <c r="B11" s="62" t="s">
        <v>181</v>
      </c>
      <c r="C11" s="60">
        <f t="shared" si="0"/>
        <v>7039.64</v>
      </c>
      <c r="D11" s="61">
        <v>7039.64</v>
      </c>
      <c r="E11" s="61"/>
    </row>
    <row r="12" s="53" customFormat="1" ht="29" customHeight="1" spans="1:5">
      <c r="A12" s="37" t="s">
        <v>183</v>
      </c>
      <c r="B12" s="63" t="s">
        <v>184</v>
      </c>
      <c r="C12" s="60">
        <f t="shared" si="0"/>
        <v>955351.77</v>
      </c>
      <c r="D12" s="61">
        <v>905351.77</v>
      </c>
      <c r="E12" s="61">
        <v>50000</v>
      </c>
    </row>
    <row r="13" s="53" customFormat="1" ht="29" customHeight="1" spans="1:5">
      <c r="A13" s="37" t="s">
        <v>185</v>
      </c>
      <c r="B13" s="63" t="s">
        <v>186</v>
      </c>
      <c r="C13" s="60">
        <f t="shared" si="0"/>
        <v>955351.77</v>
      </c>
      <c r="D13" s="61">
        <v>905351.77</v>
      </c>
      <c r="E13" s="64">
        <v>50000</v>
      </c>
    </row>
    <row r="14" s="53" customFormat="1" ht="29" customHeight="1" spans="1:5">
      <c r="A14" s="37" t="s">
        <v>187</v>
      </c>
      <c r="B14" s="62" t="s">
        <v>188</v>
      </c>
      <c r="C14" s="60">
        <f t="shared" si="0"/>
        <v>55597.66</v>
      </c>
      <c r="D14" s="61">
        <v>55597.66</v>
      </c>
      <c r="E14" s="61"/>
    </row>
    <row r="15" s="53" customFormat="1" ht="29" customHeight="1" spans="1:5">
      <c r="A15" s="65">
        <v>2101102</v>
      </c>
      <c r="B15" s="62" t="s">
        <v>189</v>
      </c>
      <c r="C15" s="60">
        <f t="shared" si="0"/>
        <v>55597.66</v>
      </c>
      <c r="D15" s="61">
        <v>55597.66</v>
      </c>
      <c r="E15" s="61"/>
    </row>
    <row r="16" s="53" customFormat="1" ht="29" customHeight="1" spans="1:5">
      <c r="A16" s="65"/>
      <c r="B16" s="65"/>
      <c r="C16" s="66"/>
      <c r="D16" s="66"/>
      <c r="E16" s="66"/>
    </row>
    <row r="17" s="53" customFormat="1" ht="29" customHeight="1" spans="1:5">
      <c r="A17" s="65"/>
      <c r="B17" s="65"/>
      <c r="C17" s="66"/>
      <c r="D17" s="66"/>
      <c r="E17" s="66"/>
    </row>
    <row r="18" s="53" customFormat="1" ht="29" customHeight="1" spans="1:5">
      <c r="A18" s="65"/>
      <c r="B18" s="65"/>
      <c r="C18" s="66"/>
      <c r="D18" s="66"/>
      <c r="E18" s="66"/>
    </row>
    <row r="19" s="53" customFormat="1" ht="29" customHeight="1" spans="1:5">
      <c r="A19" s="65"/>
      <c r="B19" s="65"/>
      <c r="C19" s="66"/>
      <c r="D19" s="66"/>
      <c r="E19" s="66"/>
    </row>
    <row r="20" s="53" customFormat="1" ht="29" customHeight="1" spans="1:5">
      <c r="A20" s="65"/>
      <c r="B20" s="65"/>
      <c r="C20" s="66"/>
      <c r="D20" s="66"/>
      <c r="E20" s="36"/>
    </row>
    <row r="21" s="53" customFormat="1" ht="29" customHeight="1" spans="1:5">
      <c r="A21" s="65"/>
      <c r="B21" s="65"/>
      <c r="C21" s="66"/>
      <c r="D21" s="66"/>
      <c r="E21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view="pageBreakPreview" zoomScaleNormal="100" topLeftCell="A13" workbookViewId="0">
      <selection activeCell="E11" sqref="E11:E25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190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191</v>
      </c>
      <c r="B4" s="50"/>
      <c r="C4" s="50" t="s">
        <v>192</v>
      </c>
      <c r="D4" s="50"/>
      <c r="E4" s="50"/>
    </row>
    <row r="5" ht="22.75" customHeight="1" spans="1:5">
      <c r="A5" s="50" t="s">
        <v>172</v>
      </c>
      <c r="B5" s="50" t="s">
        <v>173</v>
      </c>
      <c r="C5" s="50" t="s">
        <v>118</v>
      </c>
      <c r="D5" s="50" t="s">
        <v>193</v>
      </c>
      <c r="E5" s="50" t="s">
        <v>194</v>
      </c>
    </row>
    <row r="6" ht="27" customHeight="1" spans="1:5">
      <c r="A6" s="50"/>
      <c r="B6" s="51" t="s">
        <v>118</v>
      </c>
      <c r="C6" s="35">
        <f>D6+E6</f>
        <v>1122349.47</v>
      </c>
      <c r="D6" s="35">
        <f>D7+D24</f>
        <v>1009862.63</v>
      </c>
      <c r="E6" s="35">
        <f>E10</f>
        <v>112486.84</v>
      </c>
    </row>
    <row r="7" ht="27" customHeight="1" spans="1:5">
      <c r="A7" s="52" t="s">
        <v>195</v>
      </c>
      <c r="B7" s="38" t="s">
        <v>196</v>
      </c>
      <c r="C7" s="35">
        <f>D7+E7</f>
        <v>1009862.63</v>
      </c>
      <c r="D7" s="39">
        <f>D8+D9</f>
        <v>1009862.63</v>
      </c>
      <c r="E7" s="35"/>
    </row>
    <row r="8" ht="27" customHeight="1" spans="1:5">
      <c r="A8" s="37" t="s">
        <v>197</v>
      </c>
      <c r="B8" s="42" t="s">
        <v>198</v>
      </c>
      <c r="C8" s="35">
        <f>D8+E8</f>
        <v>842864.93</v>
      </c>
      <c r="D8" s="39">
        <v>842864.93</v>
      </c>
      <c r="E8" s="39"/>
    </row>
    <row r="9" ht="27" customHeight="1" spans="1:5">
      <c r="A9" s="37" t="s">
        <v>199</v>
      </c>
      <c r="B9" s="42" t="s">
        <v>200</v>
      </c>
      <c r="C9" s="35">
        <f>D9+E9</f>
        <v>166997.7</v>
      </c>
      <c r="D9" s="39">
        <v>166997.7</v>
      </c>
      <c r="E9" s="39"/>
    </row>
    <row r="10" ht="27" customHeight="1" spans="1:5">
      <c r="A10" s="37" t="s">
        <v>201</v>
      </c>
      <c r="B10" s="38" t="s">
        <v>202</v>
      </c>
      <c r="C10" s="35">
        <f>D10+E10</f>
        <v>112486.84</v>
      </c>
      <c r="D10" s="36"/>
      <c r="E10" s="39">
        <v>112486.84</v>
      </c>
    </row>
    <row r="11" ht="27" customHeight="1" spans="1:5">
      <c r="A11" s="37" t="s">
        <v>203</v>
      </c>
      <c r="B11" s="40" t="s">
        <v>204</v>
      </c>
      <c r="C11" s="35">
        <f t="shared" ref="C11:C25" si="0">D11+E11</f>
        <v>4000</v>
      </c>
      <c r="D11" s="39"/>
      <c r="E11" s="39">
        <v>4000</v>
      </c>
    </row>
    <row r="12" ht="27" customHeight="1" spans="1:5">
      <c r="A12" s="37" t="s">
        <v>205</v>
      </c>
      <c r="B12" s="40" t="s">
        <v>206</v>
      </c>
      <c r="C12" s="35">
        <f t="shared" si="0"/>
        <v>3000</v>
      </c>
      <c r="D12" s="39"/>
      <c r="E12" s="39">
        <v>3000</v>
      </c>
    </row>
    <row r="13" ht="27" customHeight="1" spans="1:5">
      <c r="A13" s="37" t="s">
        <v>207</v>
      </c>
      <c r="B13" s="40" t="s">
        <v>208</v>
      </c>
      <c r="C13" s="35">
        <f t="shared" si="0"/>
        <v>2000</v>
      </c>
      <c r="D13" s="39"/>
      <c r="E13" s="39">
        <v>2000</v>
      </c>
    </row>
    <row r="14" ht="27" customHeight="1" spans="1:5">
      <c r="A14" s="37" t="s">
        <v>209</v>
      </c>
      <c r="B14" s="40" t="s">
        <v>210</v>
      </c>
      <c r="C14" s="35">
        <f t="shared" si="0"/>
        <v>2000</v>
      </c>
      <c r="D14" s="39"/>
      <c r="E14" s="39">
        <v>2000</v>
      </c>
    </row>
    <row r="15" ht="27" customHeight="1" spans="1:5">
      <c r="A15" s="37" t="s">
        <v>211</v>
      </c>
      <c r="B15" s="40" t="s">
        <v>212</v>
      </c>
      <c r="C15" s="35">
        <f t="shared" si="0"/>
        <v>3000</v>
      </c>
      <c r="D15" s="39"/>
      <c r="E15" s="39">
        <v>3000</v>
      </c>
    </row>
    <row r="16" ht="27" customHeight="1" spans="1:5">
      <c r="A16" s="37" t="s">
        <v>213</v>
      </c>
      <c r="B16" s="40" t="s">
        <v>214</v>
      </c>
      <c r="C16" s="35">
        <f t="shared" si="0"/>
        <v>3500</v>
      </c>
      <c r="D16" s="39"/>
      <c r="E16" s="39">
        <v>3500</v>
      </c>
    </row>
    <row r="17" ht="27" customHeight="1" spans="1:5">
      <c r="A17" s="37" t="s">
        <v>215</v>
      </c>
      <c r="B17" s="40" t="s">
        <v>216</v>
      </c>
      <c r="C17" s="35">
        <f t="shared" si="0"/>
        <v>3000</v>
      </c>
      <c r="D17" s="39"/>
      <c r="E17" s="39">
        <v>3000</v>
      </c>
    </row>
    <row r="18" ht="27" customHeight="1" spans="1:5">
      <c r="A18" s="37" t="s">
        <v>217</v>
      </c>
      <c r="B18" s="40" t="s">
        <v>218</v>
      </c>
      <c r="C18" s="35">
        <f t="shared" si="0"/>
        <v>5000</v>
      </c>
      <c r="D18" s="39"/>
      <c r="E18" s="39">
        <v>5000</v>
      </c>
    </row>
    <row r="19" ht="27" customHeight="1" spans="1:5">
      <c r="A19" s="37" t="s">
        <v>219</v>
      </c>
      <c r="B19" s="40" t="s">
        <v>220</v>
      </c>
      <c r="C19" s="35">
        <f t="shared" si="0"/>
        <v>3000</v>
      </c>
      <c r="D19" s="39"/>
      <c r="E19" s="39">
        <v>3000</v>
      </c>
    </row>
    <row r="20" ht="27" customHeight="1" spans="1:5">
      <c r="A20" s="37" t="s">
        <v>221</v>
      </c>
      <c r="B20" s="40" t="s">
        <v>222</v>
      </c>
      <c r="C20" s="35">
        <f t="shared" si="0"/>
        <v>3000</v>
      </c>
      <c r="D20" s="39"/>
      <c r="E20" s="39">
        <v>3000</v>
      </c>
    </row>
    <row r="21" ht="27" customHeight="1" spans="1:5">
      <c r="A21" s="37" t="s">
        <v>219</v>
      </c>
      <c r="B21" s="40" t="s">
        <v>223</v>
      </c>
      <c r="C21" s="35">
        <f t="shared" si="0"/>
        <v>53000</v>
      </c>
      <c r="D21" s="39"/>
      <c r="E21" s="39">
        <v>53000</v>
      </c>
    </row>
    <row r="22" ht="27" customHeight="1" spans="1:5">
      <c r="A22" s="37" t="s">
        <v>224</v>
      </c>
      <c r="B22" s="40" t="s">
        <v>225</v>
      </c>
      <c r="C22" s="35">
        <f t="shared" si="0"/>
        <v>12799.33</v>
      </c>
      <c r="D22" s="39"/>
      <c r="E22" s="39">
        <v>12799.33</v>
      </c>
    </row>
    <row r="23" ht="27" customHeight="1" spans="1:5">
      <c r="A23" s="37" t="s">
        <v>226</v>
      </c>
      <c r="B23" s="40" t="s">
        <v>227</v>
      </c>
      <c r="C23" s="35">
        <f t="shared" si="0"/>
        <v>9687.51</v>
      </c>
      <c r="D23" s="39"/>
      <c r="E23" s="39">
        <v>9687.51</v>
      </c>
    </row>
    <row r="24" ht="27" customHeight="1" spans="1:5">
      <c r="A24" s="37" t="s">
        <v>228</v>
      </c>
      <c r="B24" s="42" t="s">
        <v>229</v>
      </c>
      <c r="C24" s="35">
        <f t="shared" si="0"/>
        <v>2500</v>
      </c>
      <c r="D24" s="39"/>
      <c r="E24" s="39">
        <v>2500</v>
      </c>
    </row>
    <row r="25" ht="27" customHeight="1" spans="1:5">
      <c r="A25" s="37" t="s">
        <v>230</v>
      </c>
      <c r="B25" s="42" t="s">
        <v>231</v>
      </c>
      <c r="C25" s="35">
        <f t="shared" si="0"/>
        <v>3000</v>
      </c>
      <c r="D25" s="39"/>
      <c r="E25" s="39">
        <v>3000</v>
      </c>
    </row>
    <row r="26" ht="27" customHeight="1" spans="1:5">
      <c r="A26" s="37"/>
      <c r="B26" s="42"/>
      <c r="C26" s="35"/>
      <c r="D26" s="39"/>
      <c r="E26" s="39"/>
    </row>
    <row r="27" ht="27" customHeight="1" spans="1:5">
      <c r="A27" s="37"/>
      <c r="B27" s="42"/>
      <c r="C27" s="35"/>
      <c r="D27" s="39"/>
      <c r="E27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A18" sqref="A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232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22.75" customHeight="1" spans="1:8">
      <c r="A4" s="14" t="s">
        <v>167</v>
      </c>
      <c r="B4" s="14" t="s">
        <v>233</v>
      </c>
      <c r="C4" s="14"/>
      <c r="D4" s="14"/>
      <c r="E4" s="14"/>
      <c r="F4" s="14"/>
      <c r="G4" s="14" t="s">
        <v>234</v>
      </c>
      <c r="H4" s="14" t="s">
        <v>223</v>
      </c>
    </row>
    <row r="5" ht="22.75" customHeight="1" spans="1:8">
      <c r="A5" s="14"/>
      <c r="B5" s="14" t="s">
        <v>118</v>
      </c>
      <c r="C5" s="14" t="s">
        <v>235</v>
      </c>
      <c r="D5" s="14" t="s">
        <v>236</v>
      </c>
      <c r="E5" s="14" t="s">
        <v>237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238</v>
      </c>
      <c r="F6" s="14" t="s">
        <v>239</v>
      </c>
      <c r="G6" s="14"/>
      <c r="H6" s="14"/>
    </row>
    <row r="7" ht="22.75" customHeight="1" spans="1:8">
      <c r="A7" s="45" t="s">
        <v>118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 t="s">
        <v>3</v>
      </c>
      <c r="B8" s="15">
        <v>0</v>
      </c>
      <c r="C8" s="15"/>
      <c r="D8" s="46"/>
      <c r="E8" s="46"/>
      <c r="F8" s="46"/>
      <c r="G8" s="46"/>
      <c r="H8" s="46"/>
    </row>
    <row r="9" ht="22.75" customHeight="1" spans="1:8">
      <c r="A9" s="47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workbookViewId="0">
      <selection activeCell="F5" sqref="F5"/>
    </sheetView>
  </sheetViews>
  <sheetFormatPr defaultColWidth="10" defaultRowHeight="15"/>
  <cols>
    <col min="1" max="1" width="9.76666666666667" customWidth="1"/>
    <col min="2" max="2" width="12" style="18" customWidth="1"/>
    <col min="3" max="3" width="24.6666666666667" style="18" customWidth="1"/>
    <col min="4" max="4" width="11.891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30" t="s">
        <v>241</v>
      </c>
      <c r="B4" s="31" t="s">
        <v>242</v>
      </c>
      <c r="C4" s="32" t="s">
        <v>243</v>
      </c>
      <c r="D4" s="30" t="s">
        <v>118</v>
      </c>
      <c r="E4" s="30" t="s">
        <v>115</v>
      </c>
      <c r="F4" s="30" t="s">
        <v>116</v>
      </c>
      <c r="G4" s="10"/>
      <c r="H4" s="10"/>
      <c r="I4" s="10"/>
      <c r="J4" s="10"/>
    </row>
    <row r="5" ht="28" customHeight="1" spans="1:10">
      <c r="A5" s="30"/>
      <c r="B5" s="33"/>
      <c r="C5" s="34" t="s">
        <v>118</v>
      </c>
      <c r="D5" s="35">
        <f>E5+F5</f>
        <v>112486.84</v>
      </c>
      <c r="E5" s="35">
        <f>E6</f>
        <v>62486.84</v>
      </c>
      <c r="F5" s="35">
        <v>50000</v>
      </c>
      <c r="G5" s="12"/>
      <c r="H5" s="12"/>
      <c r="I5" s="12"/>
      <c r="J5" s="12"/>
    </row>
    <row r="6" ht="28" customHeight="1" spans="1:6">
      <c r="A6" s="36">
        <v>1</v>
      </c>
      <c r="B6" s="37" t="s">
        <v>201</v>
      </c>
      <c r="C6" s="38" t="s">
        <v>202</v>
      </c>
      <c r="D6" s="39">
        <v>62486.84</v>
      </c>
      <c r="E6" s="39">
        <v>62486.84</v>
      </c>
      <c r="F6" s="36"/>
    </row>
    <row r="7" ht="28" customHeight="1" spans="1:6">
      <c r="A7" s="36">
        <v>2</v>
      </c>
      <c r="B7" s="37" t="s">
        <v>203</v>
      </c>
      <c r="C7" s="40" t="s">
        <v>204</v>
      </c>
      <c r="D7" s="35">
        <f>E7</f>
        <v>4000</v>
      </c>
      <c r="E7" s="39">
        <v>4000</v>
      </c>
      <c r="F7" s="36"/>
    </row>
    <row r="8" ht="28" customHeight="1" spans="1:6">
      <c r="A8" s="36">
        <v>3</v>
      </c>
      <c r="B8" s="37" t="s">
        <v>205</v>
      </c>
      <c r="C8" s="40" t="s">
        <v>206</v>
      </c>
      <c r="D8" s="35">
        <f t="shared" ref="D8:D21" si="0">E8</f>
        <v>3000</v>
      </c>
      <c r="E8" s="39">
        <v>3000</v>
      </c>
      <c r="F8" s="36"/>
    </row>
    <row r="9" ht="28" customHeight="1" spans="1:6">
      <c r="A9" s="36">
        <v>4</v>
      </c>
      <c r="B9" s="37" t="s">
        <v>207</v>
      </c>
      <c r="C9" s="40" t="s">
        <v>208</v>
      </c>
      <c r="D9" s="35">
        <f t="shared" si="0"/>
        <v>2000</v>
      </c>
      <c r="E9" s="39">
        <v>2000</v>
      </c>
      <c r="F9" s="36"/>
    </row>
    <row r="10" ht="28" customHeight="1" spans="1:6">
      <c r="A10" s="36">
        <v>5</v>
      </c>
      <c r="B10" s="37" t="s">
        <v>209</v>
      </c>
      <c r="C10" s="40" t="s">
        <v>210</v>
      </c>
      <c r="D10" s="35">
        <f t="shared" si="0"/>
        <v>2000</v>
      </c>
      <c r="E10" s="39">
        <v>2000</v>
      </c>
      <c r="F10" s="36"/>
    </row>
    <row r="11" ht="28" customHeight="1" spans="1:6">
      <c r="A11" s="36">
        <v>6</v>
      </c>
      <c r="B11" s="37" t="s">
        <v>211</v>
      </c>
      <c r="C11" s="40" t="s">
        <v>212</v>
      </c>
      <c r="D11" s="35">
        <f t="shared" si="0"/>
        <v>3000</v>
      </c>
      <c r="E11" s="39">
        <v>3000</v>
      </c>
      <c r="F11" s="36"/>
    </row>
    <row r="12" ht="28" customHeight="1" spans="1:6">
      <c r="A12" s="36">
        <v>7</v>
      </c>
      <c r="B12" s="37" t="s">
        <v>213</v>
      </c>
      <c r="C12" s="40" t="s">
        <v>214</v>
      </c>
      <c r="D12" s="35">
        <f t="shared" si="0"/>
        <v>3500</v>
      </c>
      <c r="E12" s="39">
        <v>3500</v>
      </c>
      <c r="F12" s="39"/>
    </row>
    <row r="13" ht="28" customHeight="1" spans="1:6">
      <c r="A13" s="36">
        <v>8</v>
      </c>
      <c r="B13" s="37" t="s">
        <v>215</v>
      </c>
      <c r="C13" s="40" t="s">
        <v>216</v>
      </c>
      <c r="D13" s="35">
        <f t="shared" si="0"/>
        <v>3000</v>
      </c>
      <c r="E13" s="39">
        <v>3000</v>
      </c>
      <c r="F13" s="39"/>
    </row>
    <row r="14" ht="28" customHeight="1" spans="1:6">
      <c r="A14" s="36">
        <v>9</v>
      </c>
      <c r="B14" s="37" t="s">
        <v>217</v>
      </c>
      <c r="C14" s="40" t="s">
        <v>218</v>
      </c>
      <c r="D14" s="35">
        <f t="shared" si="0"/>
        <v>5000</v>
      </c>
      <c r="E14" s="39">
        <v>5000</v>
      </c>
      <c r="F14" s="41"/>
    </row>
    <row r="15" ht="28" customHeight="1" spans="1:6">
      <c r="A15" s="36">
        <v>10</v>
      </c>
      <c r="B15" s="37" t="s">
        <v>219</v>
      </c>
      <c r="C15" s="40" t="s">
        <v>220</v>
      </c>
      <c r="D15" s="35">
        <f t="shared" si="0"/>
        <v>3000</v>
      </c>
      <c r="E15" s="39">
        <v>3000</v>
      </c>
      <c r="F15" s="41"/>
    </row>
    <row r="16" ht="28" customHeight="1" spans="1:6">
      <c r="A16" s="36">
        <v>11</v>
      </c>
      <c r="B16" s="37" t="s">
        <v>221</v>
      </c>
      <c r="C16" s="40" t="s">
        <v>222</v>
      </c>
      <c r="D16" s="35">
        <f t="shared" si="0"/>
        <v>3000</v>
      </c>
      <c r="E16" s="39">
        <v>3000</v>
      </c>
      <c r="F16" s="41"/>
    </row>
    <row r="17" ht="28" customHeight="1" spans="1:6">
      <c r="A17" s="36">
        <v>12</v>
      </c>
      <c r="B17" s="37" t="s">
        <v>219</v>
      </c>
      <c r="C17" s="40" t="s">
        <v>223</v>
      </c>
      <c r="D17" s="35">
        <f t="shared" si="0"/>
        <v>3000</v>
      </c>
      <c r="E17" s="39">
        <v>3000</v>
      </c>
      <c r="F17" s="39">
        <v>50000</v>
      </c>
    </row>
    <row r="18" ht="28" customHeight="1" spans="1:6">
      <c r="A18" s="36">
        <v>13</v>
      </c>
      <c r="B18" s="37" t="s">
        <v>224</v>
      </c>
      <c r="C18" s="40" t="s">
        <v>225</v>
      </c>
      <c r="D18" s="35">
        <f t="shared" si="0"/>
        <v>12799.33</v>
      </c>
      <c r="E18" s="39">
        <v>12799.33</v>
      </c>
      <c r="F18" s="41"/>
    </row>
    <row r="19" ht="28" customHeight="1" spans="1:6">
      <c r="A19" s="36">
        <v>14</v>
      </c>
      <c r="B19" s="37" t="s">
        <v>226</v>
      </c>
      <c r="C19" s="40" t="s">
        <v>227</v>
      </c>
      <c r="D19" s="35">
        <f t="shared" si="0"/>
        <v>9687.51</v>
      </c>
      <c r="E19" s="39">
        <v>9687.51</v>
      </c>
      <c r="F19" s="41"/>
    </row>
    <row r="20" ht="28" customHeight="1" spans="1:6">
      <c r="A20" s="36">
        <v>15</v>
      </c>
      <c r="B20" s="37" t="s">
        <v>228</v>
      </c>
      <c r="C20" s="42" t="s">
        <v>229</v>
      </c>
      <c r="D20" s="35">
        <f t="shared" si="0"/>
        <v>2500</v>
      </c>
      <c r="E20" s="39">
        <v>2500</v>
      </c>
      <c r="F20" s="41"/>
    </row>
    <row r="21" ht="28" customHeight="1" spans="1:6">
      <c r="A21" s="36">
        <v>16</v>
      </c>
      <c r="B21" s="37" t="s">
        <v>230</v>
      </c>
      <c r="C21" s="42" t="s">
        <v>231</v>
      </c>
      <c r="D21" s="35">
        <f t="shared" si="0"/>
        <v>3000</v>
      </c>
      <c r="E21" s="39">
        <v>3000</v>
      </c>
      <c r="F21" s="41"/>
    </row>
    <row r="22" ht="13.5" spans="2:3">
      <c r="B22" s="17"/>
      <c r="C22" s="17"/>
    </row>
    <row r="23" ht="13.5" spans="2:3">
      <c r="B23" s="17"/>
      <c r="C23" s="17"/>
    </row>
    <row r="24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6" sqref="C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245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246</v>
      </c>
      <c r="B5" s="22" t="s">
        <v>247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4"/>
    </row>
    <row r="7" s="17" customFormat="1" ht="26.25" customHeight="1" spans="1:4">
      <c r="A7" s="25"/>
      <c r="B7" s="26"/>
      <c r="C7" s="24"/>
      <c r="D7" s="18"/>
    </row>
    <row r="8" ht="26.25" customHeight="1" spans="1:16">
      <c r="A8" s="25"/>
      <c r="B8" s="26"/>
      <c r="C8" s="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/>
      <c r="B9" s="26"/>
      <c r="C9" s="2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23" sqref="D2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5" width="23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167</v>
      </c>
      <c r="B4" s="14" t="s">
        <v>118</v>
      </c>
      <c r="C4" s="14" t="s">
        <v>249</v>
      </c>
      <c r="D4" s="14" t="s">
        <v>250</v>
      </c>
      <c r="E4" s="14" t="s">
        <v>251</v>
      </c>
    </row>
    <row r="5" ht="22.75" customHeight="1" spans="1:5">
      <c r="A5" s="15" t="s">
        <v>3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5" sqref="C25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252</v>
      </c>
      <c r="B1" s="1"/>
    </row>
    <row r="2" spans="1:2">
      <c r="A2" s="2" t="s">
        <v>253</v>
      </c>
      <c r="B2" s="2"/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254</v>
      </c>
      <c r="B5" s="4">
        <v>1</v>
      </c>
    </row>
    <row r="6" spans="1:2">
      <c r="A6" s="6" t="s">
        <v>255</v>
      </c>
      <c r="B6" s="7"/>
    </row>
    <row r="7" spans="1:2">
      <c r="A7" s="8" t="s">
        <v>256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257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三生石</cp:lastModifiedBy>
  <dcterms:created xsi:type="dcterms:W3CDTF">2023-01-31T08:53:00Z</dcterms:created>
  <dcterms:modified xsi:type="dcterms:W3CDTF">2024-03-07T07:55:47Z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A2ECD46D661740A183AC9058561EEAD1_13</vt:lpwstr>
  </property>
</Properties>
</file>