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8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<sst xmlns="http://schemas.openxmlformats.org/spreadsheetml/2006/main" count="326" uniqueCount="257">
  <si>
    <t>单位代码：</t>
  </si>
  <si>
    <t>单位名称：</t>
  </si>
  <si>
    <t>宁县观音卫生院</t>
  </si>
  <si>
    <t>部门预算公开表</t>
  </si>
  <si>
    <t xml:space="preserve">     </t>
  </si>
  <si>
    <t>编制日期：</t>
  </si>
  <si>
    <t>2024.03.06</t>
  </si>
  <si>
    <t>部门领导：</t>
  </si>
  <si>
    <t>郭振林</t>
  </si>
  <si>
    <t>财务负责人：</t>
  </si>
  <si>
    <t>李小鹏</t>
  </si>
  <si>
    <t>制表人：</t>
  </si>
  <si>
    <t>孟亚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</si>
  <si>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</si>
  <si>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</si>
  <si>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</si>
  <si>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</si>
  <si>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</si>
  <si>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</si>
  <si>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</si>
  <si>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</si>
  <si>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</si>
  <si>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</si>
  <si>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</si>
  <si>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</si>
  <si>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</si>
  <si>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</si>
  <si>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</si>
  <si>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</si>
  <si>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</si>
  <si>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</si>
  <si>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</si>
  <si>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</si>
  <si>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</si>
  <si>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</si>
  <si>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</si>
  <si>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</si>
  <si>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</si>
  <si>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</si>
  <si>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</si>
  <si>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</si>
  <si>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</si>
  <si>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</si>
  <si>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</si>
  <si>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</si>
  <si>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</si>
  <si>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</si>
  <si>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</si>
  <si>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</si>
  <si>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</si>
  <si>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</si>
  <si>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</si>
  <si>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</si>
  <si>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</si>
  <si>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</si>
  <si>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</si>
  <si>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</si>
  <si>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</si>
  <si>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</si>
  <si>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</si>
  <si>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</si>
  <si>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</si>
  <si>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</si>
  <si>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</si>
  <si>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</si>
  <si>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</si>
  <si>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</si>
  <si>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</si>
  <si>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</si>
  <si>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</si>
  <si>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</si>
  <si>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</si>
  <si>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</si>
  <si>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</si>
  <si>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</si>
  <si>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</si>
  <si>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</si>
  <si>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</si>
  <si>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</si>
  <si>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</si>
  <si>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</si>
  <si>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</si>
  <si>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</si>
  <si>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</si>
  <si>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</si>
  <si>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</si>
  <si>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</si>
  <si>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</si>
  <si>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</si>
  <si>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</si>
  <si>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</si>
  <si>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</si>
  <si>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</si>
  <si>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</si>
  <si>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</si>
  <si>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</si>
  <si>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</si>
  <si>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</si>
  <si>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</si>
  <si>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</si>
  <si>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</si>
  <si>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</si>
  <si>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</si>
  <si>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</si>
  <si>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</si>
  <si>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</si>
  <si>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</si>
  <si>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</si>
  <si>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</si>
  <si>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</si>
  <si>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</si>
  <si>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</si>
  <si>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</si>
  <si>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</si>
  <si>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</si>
  <si>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</si>
  <si>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</si>
  <si>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</si>
  <si>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</si>
  <si>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r>
      <rPr>
        <sz val="9"/>
        <color rgb="FF000000"/>
        <rFont val="Times New Roman"/>
        <charset val="134"/>
      </rPr>
      <t>210</t>
    </r>
    <r>
      <rPr>
        <sz val="9"/>
        <color rgb="FF000000"/>
        <rFont val="宋体"/>
        <charset val="134"/>
      </rPr>
      <t>卫生健康支出</t>
    </r>
  </si>
  <si>
    <r>
      <rPr>
        <sz val="9"/>
        <color rgb="FF000000"/>
        <rFont val="Times New Roman"/>
        <charset val="134"/>
      </rPr>
      <t>21003</t>
    </r>
    <r>
      <rPr>
        <sz val="9"/>
        <color rgb="FF000000"/>
        <rFont val="宋体"/>
        <charset val="134"/>
      </rPr>
      <t>基层医疗卫生机构</t>
    </r>
  </si>
  <si>
    <r>
      <rPr>
        <sz val="9"/>
        <color rgb="FF000000"/>
        <rFont val="Times New Roman"/>
        <charset val="134"/>
      </rPr>
      <t>2100302</t>
    </r>
    <r>
      <rPr>
        <sz val="9"/>
        <color rgb="FF000000"/>
        <rFont val="宋体"/>
        <charset val="134"/>
      </rPr>
      <t>乡镇卫生院</t>
    </r>
  </si>
  <si>
    <r>
      <rPr>
        <sz val="9"/>
        <color rgb="FF000000"/>
        <rFont val="Times New Roman"/>
        <charset val="134"/>
      </rPr>
      <t>21011</t>
    </r>
    <r>
      <rPr>
        <sz val="9"/>
        <color rgb="FF000000"/>
        <rFont val="宋体"/>
        <charset val="134"/>
      </rPr>
      <t>行政事业单位医疗</t>
    </r>
  </si>
  <si>
    <r>
      <rPr>
        <sz val="9"/>
        <color rgb="FF000000"/>
        <rFont val="Times New Roman"/>
        <charset val="134"/>
      </rPr>
      <t>2101102</t>
    </r>
    <r>
      <rPr>
        <sz val="9"/>
        <color rgb="FF000000"/>
        <rFont val="宋体"/>
        <charset val="134"/>
      </rPr>
      <t>事业单位医疗</t>
    </r>
  </si>
  <si>
    <r>
      <rPr>
        <sz val="9"/>
        <color rgb="FF000000"/>
        <rFont val="Times New Roman"/>
        <charset val="134"/>
      </rPr>
      <t>208</t>
    </r>
    <r>
      <rPr>
        <sz val="9"/>
        <color rgb="FF000000"/>
        <rFont val="宋体"/>
        <charset val="134"/>
      </rPr>
      <t>社会保障和就业支出</t>
    </r>
  </si>
  <si>
    <r>
      <rPr>
        <sz val="9"/>
        <color rgb="FF000000"/>
        <rFont val="Times New Roman"/>
        <charset val="134"/>
      </rPr>
      <t>20899</t>
    </r>
    <r>
      <rPr>
        <sz val="9"/>
        <color rgb="FF000000"/>
        <rFont val="宋体"/>
        <charset val="134"/>
      </rPr>
      <t>其他社会保障和就业支出</t>
    </r>
  </si>
  <si>
    <r>
      <rPr>
        <sz val="9"/>
        <color rgb="FF000000"/>
        <rFont val="Times New Roman"/>
        <charset val="134"/>
      </rPr>
      <t>2089999</t>
    </r>
    <r>
      <rPr>
        <sz val="9"/>
        <color rgb="FF000000"/>
        <rFont val="宋体"/>
        <charset val="134"/>
      </rPr>
      <t>其他社会保障和就业支出</t>
    </r>
  </si>
  <si>
    <r>
      <rPr>
        <sz val="9"/>
        <color rgb="FF000000"/>
        <rFont val="Times New Roman"/>
        <charset val="134"/>
      </rPr>
      <t>20805</t>
    </r>
    <r>
      <rPr>
        <sz val="9"/>
        <color rgb="FF000000"/>
        <rFont val="宋体"/>
        <charset val="134"/>
      </rPr>
      <t>行政事业单位养老支出</t>
    </r>
  </si>
  <si>
    <r>
      <rPr>
        <sz val="9"/>
        <color rgb="FF000000"/>
        <rFont val="Times New Roman"/>
        <charset val="134"/>
      </rPr>
      <t>2080505</t>
    </r>
    <r>
      <rPr>
        <sz val="9"/>
        <color rgb="FF000000"/>
        <rFont val="宋体"/>
        <charset val="134"/>
      </rPr>
      <t>对机关事业单位基本养老保险缴费支出</t>
    </r>
  </si>
  <si>
    <r>
      <rPr>
        <sz val="9"/>
        <color rgb="FF000000"/>
        <rFont val="Times New Roman"/>
        <charset val="134"/>
      </rPr>
      <t>2080502</t>
    </r>
    <r>
      <rPr>
        <sz val="9"/>
        <color rgb="FF000000"/>
        <rFont val="宋体"/>
        <charset val="134"/>
      </rPr>
      <t>事业单位离退休</t>
    </r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</si>
  <si>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</si>
  <si>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</si>
  <si>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</si>
  <si>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</si>
  <si>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</si>
  <si>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</si>
  <si>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</si>
  <si>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</si>
  <si>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</si>
  <si>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</si>
  <si>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</si>
  <si>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</si>
  <si>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</si>
  <si>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</si>
  <si>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</si>
  <si>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</si>
  <si>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</si>
  <si>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</si>
  <si>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</si>
  <si>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</si>
  <si>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</si>
  <si>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</si>
  <si>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</si>
  <si>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</si>
  <si>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</si>
  <si>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</si>
  <si>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</si>
  <si>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</si>
  <si>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</si>
  <si>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</si>
  <si>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</si>
  <si>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</si>
  <si>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</si>
  <si>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</si>
  <si>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</si>
  <si>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</si>
  <si>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</si>
  <si>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</si>
  <si>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</si>
  <si>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</si>
  <si>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</si>
  <si>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</si>
  <si>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</si>
  <si>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</si>
  <si>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</si>
  <si>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</si>
  <si>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</si>
  <si>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</si>
  <si>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</si>
  <si>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</si>
  <si>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</si>
  <si>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</si>
  <si>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</si>
  <si>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</si>
  <si>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</si>
  <si>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</si>
  <si>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</si>
  <si>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</si>
  <si>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</si>
  <si>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</si>
  <si>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</si>
  <si>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</si>
  <si>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</si>
  <si>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</si>
  <si>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对机关事业单位基本养老保险缴费支出</t>
  </si>
  <si>
    <t>2080502</t>
  </si>
  <si>
    <t>事业单位离退休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</si>
  <si>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</si>
  <si>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</si>
  <si>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</si>
  <si>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</si>
  <si>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</si>
  <si>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</si>
  <si>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</si>
  <si>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</si>
  <si>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</si>
  <si>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</si>
  <si>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</si>
  <si>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>30107</t>
  </si>
  <si>
    <t>绩效工资</t>
  </si>
  <si>
    <t>30108</t>
  </si>
  <si>
    <t>30103</t>
  </si>
  <si>
    <t>奖金</t>
  </si>
  <si>
    <t>30199</t>
  </si>
  <si>
    <t>其他工资福利支出</t>
  </si>
  <si>
    <t xml:space="preserve"> 30112</t>
  </si>
  <si>
    <t xml:space="preserve">  其他社会保障缴费</t>
  </si>
  <si>
    <t xml:space="preserve"> 30110</t>
  </si>
  <si>
    <t xml:space="preserve">  职工基本医疗保险缴纳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</si>
  <si>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</si>
  <si>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</si>
  <si>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</si>
  <si>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</si>
  <si>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</si>
  <si>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</si>
  <si>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</si>
  <si>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</si>
  <si>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</si>
  <si>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</si>
  <si>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*****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</si>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</sst>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color rgb="FF000000"/>
      <name val="Times New Roma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7" borderId="11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0" fillId="0" borderId="0"/>
  </cellStyleXfs>
  <cellXfs count="10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1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4" fontId="16" fillId="0" borderId="5" xfId="0" applyNumberFormat="1" applyFont="1" applyFill="1" applyBorder="1" applyAlignment="1" applyProtection="1">
      <alignment horizontal="right" vertical="center" shrinkToFit="1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G10" sqref="G1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0">
        <v>607015</v>
      </c>
      <c r="D3" s="10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1" t="s">
        <v>3</v>
      </c>
      <c r="C6" s="101"/>
      <c r="D6" s="101"/>
      <c r="E6" s="101"/>
      <c r="F6" s="101"/>
      <c r="G6" s="101"/>
      <c r="H6" s="101"/>
      <c r="I6" s="101"/>
      <c r="J6" s="101"/>
      <c r="K6" s="10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2" t="s">
        <v>5</v>
      </c>
      <c r="G10" s="103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2" t="s">
        <v>7</v>
      </c>
      <c r="C12" s="104" t="s">
        <v>8</v>
      </c>
      <c r="D12" s="12"/>
      <c r="E12" s="105" t="s">
        <v>9</v>
      </c>
      <c r="F12" s="10" t="s">
        <v>10</v>
      </c>
      <c r="G12" s="12"/>
      <c r="H12" s="102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L18" sqref="L1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230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37</v>
      </c>
    </row>
    <row r="4" ht="22.75" customHeight="1" spans="1:8">
      <c r="A4" s="14" t="s">
        <v>169</v>
      </c>
      <c r="B4" s="14" t="s">
        <v>231</v>
      </c>
      <c r="C4" s="14"/>
      <c r="D4" s="14"/>
      <c r="E4" s="14"/>
      <c r="F4" s="14"/>
      <c r="G4" s="14" t="s">
        <v>232</v>
      </c>
      <c r="H4" s="14" t="s">
        <v>233</v>
      </c>
    </row>
    <row r="5" ht="22.75" customHeight="1" spans="1:8">
      <c r="A5" s="14"/>
      <c r="B5" s="14" t="s">
        <v>118</v>
      </c>
      <c r="C5" s="14" t="s">
        <v>234</v>
      </c>
      <c r="D5" s="14" t="s">
        <v>235</v>
      </c>
      <c r="E5" s="14" t="s">
        <v>236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237</v>
      </c>
      <c r="F6" s="14" t="s">
        <v>238</v>
      </c>
      <c r="G6" s="14"/>
      <c r="H6" s="14"/>
    </row>
    <row r="7" ht="22.75" customHeight="1" spans="1:8">
      <c r="A7" s="43" t="s">
        <v>118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 t="s">
        <v>2</v>
      </c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C21" sqref="C21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240</v>
      </c>
      <c r="B4" s="29" t="s">
        <v>241</v>
      </c>
      <c r="C4" s="30" t="s">
        <v>242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>E5</f>
        <v>12578.29</v>
      </c>
      <c r="E5" s="33">
        <f>E6+E7</f>
        <v>12578.29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221</v>
      </c>
      <c r="C6" s="35" t="s">
        <v>222</v>
      </c>
      <c r="D6" s="36">
        <v>22145.89</v>
      </c>
      <c r="E6" s="36">
        <v>6678.13</v>
      </c>
      <c r="F6" s="37"/>
    </row>
    <row r="7" ht="28" customHeight="1" spans="1:6">
      <c r="A7" s="34">
        <v>2</v>
      </c>
      <c r="B7" s="35" t="s">
        <v>223</v>
      </c>
      <c r="C7" s="35" t="s">
        <v>224</v>
      </c>
      <c r="D7" s="36">
        <v>18931.64</v>
      </c>
      <c r="E7" s="36">
        <v>5900.16</v>
      </c>
      <c r="F7" s="37"/>
    </row>
    <row r="8" ht="28" customHeight="1" spans="1:6">
      <c r="A8" s="37"/>
      <c r="B8" s="38"/>
      <c r="C8" s="39"/>
      <c r="D8" s="37"/>
      <c r="E8" s="37"/>
      <c r="F8" s="37"/>
    </row>
    <row r="9" ht="28" customHeight="1" spans="1:6">
      <c r="A9" s="37"/>
      <c r="B9" s="38"/>
      <c r="C9" s="39"/>
      <c r="D9" s="37"/>
      <c r="E9" s="37"/>
      <c r="F9" s="37"/>
    </row>
    <row r="10" ht="28" customHeight="1" spans="1:6">
      <c r="A10" s="37"/>
      <c r="B10" s="38"/>
      <c r="C10" s="39"/>
      <c r="D10" s="37"/>
      <c r="E10" s="37"/>
      <c r="F10" s="37"/>
    </row>
    <row r="11" ht="28" customHeight="1" spans="1:6">
      <c r="A11" s="37"/>
      <c r="B11" s="38"/>
      <c r="C11" s="39"/>
      <c r="D11" s="37"/>
      <c r="E11" s="37"/>
      <c r="F11" s="37"/>
    </row>
    <row r="12" ht="28" customHeight="1" spans="1:6">
      <c r="A12" s="37"/>
      <c r="B12" s="38"/>
      <c r="C12" s="39"/>
      <c r="D12" s="37"/>
      <c r="E12" s="40"/>
      <c r="F12" s="37"/>
    </row>
    <row r="13" ht="28" customHeight="1" spans="1:6">
      <c r="A13" s="37"/>
      <c r="B13" s="38"/>
      <c r="C13" s="39"/>
      <c r="D13" s="37"/>
      <c r="E13" s="37"/>
      <c r="F13" s="37"/>
    </row>
    <row r="14" ht="28" customHeight="1" spans="1:6">
      <c r="A14" s="37"/>
      <c r="B14" s="38"/>
      <c r="C14" s="39"/>
      <c r="D14" s="37"/>
      <c r="E14" s="37"/>
      <c r="F14" s="37"/>
    </row>
    <row r="15" ht="28" customHeight="1" spans="1:6">
      <c r="A15" s="37"/>
      <c r="B15" s="38"/>
      <c r="C15" s="39"/>
      <c r="D15" s="37"/>
      <c r="E15" s="37"/>
      <c r="F15" s="37"/>
    </row>
    <row r="16" ht="28" customHeight="1" spans="1:6">
      <c r="A16" s="37"/>
      <c r="B16" s="38"/>
      <c r="C16" s="39"/>
      <c r="D16" s="37"/>
      <c r="E16" s="37"/>
      <c r="F16" s="37"/>
    </row>
    <row r="17" ht="28" customHeight="1" spans="1:6">
      <c r="A17" s="37"/>
      <c r="B17" s="38"/>
      <c r="C17" s="39"/>
      <c r="D17" s="37"/>
      <c r="E17" s="37"/>
      <c r="F17" s="37"/>
    </row>
    <row r="18" ht="28" customHeight="1" spans="1:6">
      <c r="A18" s="37"/>
      <c r="B18" s="38"/>
      <c r="C18" s="39"/>
      <c r="D18" s="37"/>
      <c r="E18" s="37"/>
      <c r="F18" s="37"/>
    </row>
    <row r="19" ht="28" customHeight="1" spans="1:6">
      <c r="A19" s="37"/>
      <c r="B19" s="38"/>
      <c r="C19" s="39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244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245</v>
      </c>
      <c r="B5" s="22" t="s">
        <v>246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B12" sqref="B1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248</v>
      </c>
      <c r="D4" s="14" t="s">
        <v>249</v>
      </c>
      <c r="E4" s="14" t="s">
        <v>250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7" sqref="B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6" t="s">
        <v>14</v>
      </c>
      <c r="C2" s="96"/>
    </row>
    <row r="3" ht="29.35" customHeight="1" spans="1:3">
      <c r="A3" s="97"/>
      <c r="B3" s="98" t="s">
        <v>15</v>
      </c>
      <c r="C3" s="98" t="s">
        <v>16</v>
      </c>
    </row>
    <row r="4" ht="28.45" customHeight="1" spans="1:3">
      <c r="A4" s="90"/>
      <c r="B4" s="99" t="s">
        <v>17</v>
      </c>
      <c r="C4" s="79" t="s">
        <v>18</v>
      </c>
    </row>
    <row r="5" ht="28.45" customHeight="1" spans="1:3">
      <c r="A5" s="90"/>
      <c r="B5" s="99" t="s">
        <v>19</v>
      </c>
      <c r="C5" s="79" t="s">
        <v>20</v>
      </c>
    </row>
    <row r="6" ht="28.45" customHeight="1" spans="1:3">
      <c r="A6" s="90"/>
      <c r="B6" s="99" t="s">
        <v>21</v>
      </c>
      <c r="C6" s="79" t="s">
        <v>22</v>
      </c>
    </row>
    <row r="7" ht="28.45" customHeight="1" spans="1:3">
      <c r="A7" s="90"/>
      <c r="B7" s="99" t="s">
        <v>23</v>
      </c>
      <c r="C7" s="79"/>
    </row>
    <row r="8" ht="28.45" customHeight="1" spans="1:3">
      <c r="A8" s="90"/>
      <c r="B8" s="99" t="s">
        <v>24</v>
      </c>
      <c r="C8" s="79" t="s">
        <v>25</v>
      </c>
    </row>
    <row r="9" ht="28.45" customHeight="1" spans="1:3">
      <c r="A9" s="90"/>
      <c r="B9" s="99" t="s">
        <v>26</v>
      </c>
      <c r="C9" s="79" t="s">
        <v>27</v>
      </c>
    </row>
    <row r="10" ht="28.45" customHeight="1" spans="1:3">
      <c r="A10" s="90"/>
      <c r="B10" s="99" t="s">
        <v>28</v>
      </c>
      <c r="C10" s="79" t="s">
        <v>29</v>
      </c>
    </row>
    <row r="11" ht="28.45" customHeight="1" spans="1:3">
      <c r="A11" s="90"/>
      <c r="B11" s="99" t="s">
        <v>30</v>
      </c>
      <c r="C11" s="79" t="s">
        <v>31</v>
      </c>
    </row>
    <row r="12" ht="28.45" customHeight="1" spans="1:3">
      <c r="A12" s="90"/>
      <c r="B12" s="99" t="s">
        <v>32</v>
      </c>
      <c r="C12" s="79"/>
    </row>
    <row r="13" ht="28.45" customHeight="1" spans="1:3">
      <c r="A13" s="10"/>
      <c r="B13" s="99" t="s">
        <v>33</v>
      </c>
      <c r="C13" s="79"/>
    </row>
    <row r="14" ht="28.45" customHeight="1" spans="1:3">
      <c r="A14" s="10"/>
      <c r="B14" s="99" t="s">
        <v>34</v>
      </c>
      <c r="C14" s="79" t="s">
        <v>18</v>
      </c>
    </row>
    <row r="15" ht="36" customHeight="1" spans="2:3">
      <c r="B15" s="99" t="s">
        <v>35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C17" sqref="C1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0"/>
      <c r="B3" s="90"/>
      <c r="C3" s="90"/>
      <c r="D3" s="91" t="s">
        <v>37</v>
      </c>
    </row>
    <row r="4" ht="22.75" customHeight="1" spans="1:4">
      <c r="A4" s="66" t="s">
        <v>38</v>
      </c>
      <c r="B4" s="66"/>
      <c r="C4" s="66" t="s">
        <v>39</v>
      </c>
      <c r="D4" s="66"/>
    </row>
    <row r="5" ht="22.75" customHeight="1" spans="1:4">
      <c r="A5" s="66" t="s">
        <v>40</v>
      </c>
      <c r="B5" s="66" t="s">
        <v>41</v>
      </c>
      <c r="C5" s="66" t="s">
        <v>40</v>
      </c>
      <c r="D5" s="66" t="s">
        <v>41</v>
      </c>
    </row>
    <row r="6" ht="22.75" customHeight="1" spans="1:4">
      <c r="A6" s="92" t="s">
        <v>42</v>
      </c>
      <c r="B6" s="69">
        <v>599752.48</v>
      </c>
      <c r="C6" s="92" t="s">
        <v>43</v>
      </c>
      <c r="D6" s="69"/>
    </row>
    <row r="7" ht="22.75" customHeight="1" spans="1:4">
      <c r="A7" s="92" t="s">
        <v>44</v>
      </c>
      <c r="B7" s="69"/>
      <c r="C7" s="92" t="s">
        <v>45</v>
      </c>
      <c r="D7" s="75"/>
    </row>
    <row r="8" ht="22.75" customHeight="1" spans="1:4">
      <c r="A8" s="92" t="s">
        <v>46</v>
      </c>
      <c r="B8" s="69"/>
      <c r="C8" s="92" t="s">
        <v>47</v>
      </c>
      <c r="D8" s="75"/>
    </row>
    <row r="9" ht="22.75" customHeight="1" spans="1:4">
      <c r="A9" s="92" t="s">
        <v>48</v>
      </c>
      <c r="B9" s="69"/>
      <c r="C9" s="92" t="s">
        <v>49</v>
      </c>
      <c r="D9" s="75"/>
    </row>
    <row r="10" ht="22.75" customHeight="1" spans="1:4">
      <c r="A10" s="92" t="s">
        <v>50</v>
      </c>
      <c r="B10" s="86">
        <v>1750000</v>
      </c>
      <c r="C10" s="92" t="s">
        <v>51</v>
      </c>
      <c r="D10" s="75"/>
    </row>
    <row r="11" ht="22.75" customHeight="1" spans="1:4">
      <c r="A11" s="92" t="s">
        <v>52</v>
      </c>
      <c r="B11" s="69"/>
      <c r="C11" s="92" t="s">
        <v>53</v>
      </c>
      <c r="D11" s="75"/>
    </row>
    <row r="12" ht="22.75" customHeight="1" spans="1:4">
      <c r="A12" s="92" t="s">
        <v>54</v>
      </c>
      <c r="B12" s="69"/>
      <c r="C12" s="92" t="s">
        <v>55</v>
      </c>
      <c r="D12" s="75"/>
    </row>
    <row r="13" ht="22.75" customHeight="1" spans="1:4">
      <c r="A13" s="92" t="s">
        <v>56</v>
      </c>
      <c r="B13" s="69"/>
      <c r="C13" s="92" t="s">
        <v>57</v>
      </c>
      <c r="D13" s="75">
        <v>120899.13</v>
      </c>
    </row>
    <row r="14" ht="22.75" customHeight="1" spans="1:4">
      <c r="A14" s="92" t="s">
        <v>58</v>
      </c>
      <c r="B14" s="69"/>
      <c r="C14" s="92" t="s">
        <v>59</v>
      </c>
      <c r="D14" s="75"/>
    </row>
    <row r="15" ht="22.75" customHeight="1" spans="1:4">
      <c r="A15" s="92"/>
      <c r="B15" s="93"/>
      <c r="C15" s="92" t="s">
        <v>60</v>
      </c>
      <c r="D15" s="75">
        <f>B39-D13</f>
        <v>2228853.35</v>
      </c>
    </row>
    <row r="16" ht="22.75" customHeight="1" spans="1:4">
      <c r="A16" s="92"/>
      <c r="B16" s="93"/>
      <c r="C16" s="92" t="s">
        <v>61</v>
      </c>
      <c r="D16" s="75"/>
    </row>
    <row r="17" ht="22.75" customHeight="1" spans="1:4">
      <c r="A17" s="92"/>
      <c r="B17" s="93"/>
      <c r="C17" s="92" t="s">
        <v>62</v>
      </c>
      <c r="D17" s="75"/>
    </row>
    <row r="18" ht="22.75" customHeight="1" spans="1:4">
      <c r="A18" s="92"/>
      <c r="B18" s="93"/>
      <c r="C18" s="92" t="s">
        <v>63</v>
      </c>
      <c r="D18" s="75"/>
    </row>
    <row r="19" ht="22.75" customHeight="1" spans="1:4">
      <c r="A19" s="92"/>
      <c r="B19" s="93"/>
      <c r="C19" s="92" t="s">
        <v>64</v>
      </c>
      <c r="D19" s="75"/>
    </row>
    <row r="20" ht="22.75" customHeight="1" spans="1:4">
      <c r="A20" s="94"/>
      <c r="B20" s="95"/>
      <c r="C20" s="92" t="s">
        <v>65</v>
      </c>
      <c r="D20" s="75"/>
    </row>
    <row r="21" ht="22.75" customHeight="1" spans="1:4">
      <c r="A21" s="94"/>
      <c r="B21" s="95"/>
      <c r="C21" s="92" t="s">
        <v>66</v>
      </c>
      <c r="D21" s="75"/>
    </row>
    <row r="22" ht="22.75" customHeight="1" spans="1:4">
      <c r="A22" s="94"/>
      <c r="B22" s="95"/>
      <c r="C22" s="92" t="s">
        <v>67</v>
      </c>
      <c r="D22" s="75"/>
    </row>
    <row r="23" ht="22.75" customHeight="1" spans="1:4">
      <c r="A23" s="94"/>
      <c r="B23" s="95"/>
      <c r="C23" s="92" t="s">
        <v>68</v>
      </c>
      <c r="D23" s="75"/>
    </row>
    <row r="24" ht="22.75" customHeight="1" spans="1:4">
      <c r="A24" s="94"/>
      <c r="B24" s="95"/>
      <c r="C24" s="92" t="s">
        <v>69</v>
      </c>
      <c r="D24" s="75"/>
    </row>
    <row r="25" ht="22.75" customHeight="1" spans="1:4">
      <c r="A25" s="92"/>
      <c r="B25" s="93"/>
      <c r="C25" s="92" t="s">
        <v>70</v>
      </c>
      <c r="D25" s="75"/>
    </row>
    <row r="26" ht="22.75" customHeight="1" spans="1:4">
      <c r="A26" s="92"/>
      <c r="B26" s="93"/>
      <c r="C26" s="92" t="s">
        <v>71</v>
      </c>
      <c r="D26" s="75"/>
    </row>
    <row r="27" ht="22.75" customHeight="1" spans="1:4">
      <c r="A27" s="92"/>
      <c r="B27" s="93"/>
      <c r="C27" s="92" t="s">
        <v>72</v>
      </c>
      <c r="D27" s="75"/>
    </row>
    <row r="28" ht="22.75" customHeight="1" spans="1:4">
      <c r="A28" s="94"/>
      <c r="B28" s="95"/>
      <c r="C28" s="92" t="s">
        <v>73</v>
      </c>
      <c r="D28" s="75"/>
    </row>
    <row r="29" ht="22.75" customHeight="1" spans="1:4">
      <c r="A29" s="94"/>
      <c r="B29" s="95"/>
      <c r="C29" s="92" t="s">
        <v>74</v>
      </c>
      <c r="D29" s="75"/>
    </row>
    <row r="30" ht="22.75" customHeight="1" spans="1:4">
      <c r="A30" s="94"/>
      <c r="B30" s="95"/>
      <c r="C30" s="92" t="s">
        <v>75</v>
      </c>
      <c r="D30" s="75"/>
    </row>
    <row r="31" ht="22.75" customHeight="1" spans="1:4">
      <c r="A31" s="94"/>
      <c r="B31" s="95"/>
      <c r="C31" s="92" t="s">
        <v>76</v>
      </c>
      <c r="D31" s="75"/>
    </row>
    <row r="32" ht="22.75" customHeight="1" spans="1:4">
      <c r="A32" s="94"/>
      <c r="B32" s="95"/>
      <c r="C32" s="92" t="s">
        <v>77</v>
      </c>
      <c r="D32" s="75"/>
    </row>
    <row r="33" ht="22.75" customHeight="1" spans="1:4">
      <c r="A33" s="92"/>
      <c r="B33" s="92"/>
      <c r="C33" s="92" t="s">
        <v>78</v>
      </c>
      <c r="D33" s="75"/>
    </row>
    <row r="34" ht="22.75" customHeight="1" spans="1:4">
      <c r="A34" s="92"/>
      <c r="B34" s="92"/>
      <c r="C34" s="92" t="s">
        <v>79</v>
      </c>
      <c r="D34" s="75"/>
    </row>
    <row r="35" ht="22.75" customHeight="1" spans="1:4">
      <c r="A35" s="92"/>
      <c r="B35" s="92"/>
      <c r="C35" s="92" t="s">
        <v>80</v>
      </c>
      <c r="D35" s="75"/>
    </row>
    <row r="36" ht="22.75" customHeight="1" spans="1:4">
      <c r="A36" s="92"/>
      <c r="B36" s="92"/>
      <c r="C36" s="92"/>
      <c r="D36" s="92"/>
    </row>
    <row r="37" ht="22.75" customHeight="1" spans="1:4">
      <c r="A37" s="92"/>
      <c r="B37" s="92"/>
      <c r="C37" s="92"/>
      <c r="D37" s="92"/>
    </row>
    <row r="38" ht="22.75" customHeight="1" spans="1:4">
      <c r="A38" s="92"/>
      <c r="B38" s="92"/>
      <c r="C38" s="92"/>
      <c r="D38" s="92"/>
    </row>
    <row r="39" ht="22.75" customHeight="1" spans="1:4">
      <c r="A39" s="94" t="s">
        <v>81</v>
      </c>
      <c r="B39" s="95">
        <f>SUM(B6:B14)</f>
        <v>2349752.48</v>
      </c>
      <c r="C39" s="94" t="s">
        <v>82</v>
      </c>
      <c r="D39" s="95">
        <f>SUM(D6:D38)</f>
        <v>2349752.48</v>
      </c>
    </row>
    <row r="40" ht="22.75" customHeight="1" spans="1:4">
      <c r="A40" s="94" t="s">
        <v>83</v>
      </c>
      <c r="B40" s="95"/>
      <c r="C40" s="94" t="s">
        <v>84</v>
      </c>
      <c r="D40" s="95"/>
    </row>
    <row r="41" ht="22.75" customHeight="1" spans="1:4">
      <c r="A41" s="94" t="s">
        <v>85</v>
      </c>
      <c r="B41" s="93"/>
      <c r="C41" s="92"/>
      <c r="D41" s="93"/>
    </row>
    <row r="42" ht="22.75" customHeight="1" spans="1:4">
      <c r="A42" s="94" t="s">
        <v>86</v>
      </c>
      <c r="B42" s="95">
        <f>B39+B40</f>
        <v>2349752.48</v>
      </c>
      <c r="C42" s="94" t="s">
        <v>87</v>
      </c>
      <c r="D42" s="95">
        <f>D39+D40</f>
        <v>2349752.48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C21" sqref="C21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80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81" t="s">
        <v>89</v>
      </c>
      <c r="B5" s="82">
        <f>B6+B7</f>
        <v>599752.48</v>
      </c>
      <c r="C5" s="18"/>
    </row>
    <row r="6" s="17" customFormat="1" ht="25" customHeight="1" spans="1:3">
      <c r="A6" s="83" t="s">
        <v>90</v>
      </c>
      <c r="B6" s="69">
        <v>599752.48</v>
      </c>
      <c r="C6" s="18"/>
    </row>
    <row r="7" s="17" customFormat="1" ht="25" customHeight="1" spans="1:3">
      <c r="A7" s="83" t="s">
        <v>91</v>
      </c>
      <c r="B7" s="84"/>
      <c r="C7" s="18"/>
    </row>
    <row r="8" s="17" customFormat="1" ht="25" customHeight="1" spans="1:3">
      <c r="A8" s="81" t="s">
        <v>92</v>
      </c>
      <c r="B8" s="84">
        <f>B9+B10</f>
        <v>0</v>
      </c>
      <c r="C8" s="18"/>
    </row>
    <row r="9" s="17" customFormat="1" ht="25" customHeight="1" spans="1:3">
      <c r="A9" s="83" t="s">
        <v>90</v>
      </c>
      <c r="B9" s="84"/>
      <c r="C9" s="18"/>
    </row>
    <row r="10" s="17" customFormat="1" ht="25" customHeight="1" spans="1:3">
      <c r="A10" s="83" t="s">
        <v>91</v>
      </c>
      <c r="B10" s="84"/>
      <c r="C10" s="18"/>
    </row>
    <row r="11" s="17" customFormat="1" ht="25" customHeight="1" spans="1:3">
      <c r="A11" s="81" t="s">
        <v>93</v>
      </c>
      <c r="B11" s="84"/>
      <c r="C11" s="18"/>
    </row>
    <row r="12" s="17" customFormat="1" ht="25" customHeight="1" spans="1:3">
      <c r="A12" s="83" t="s">
        <v>90</v>
      </c>
      <c r="B12" s="84"/>
      <c r="C12" s="18"/>
    </row>
    <row r="13" s="17" customFormat="1" ht="25" customHeight="1" spans="1:3">
      <c r="A13" s="83" t="s">
        <v>91</v>
      </c>
      <c r="B13" s="84"/>
      <c r="C13" s="18"/>
    </row>
    <row r="14" s="17" customFormat="1" ht="25" customHeight="1" spans="1:3">
      <c r="A14" s="85" t="s">
        <v>94</v>
      </c>
      <c r="B14" s="84">
        <f>SUM(B15:B17)</f>
        <v>1750000</v>
      </c>
      <c r="C14" s="18"/>
    </row>
    <row r="15" s="17" customFormat="1" ht="25" customHeight="1" spans="1:3">
      <c r="A15" s="83" t="s">
        <v>95</v>
      </c>
      <c r="B15" s="84"/>
      <c r="C15" s="18"/>
    </row>
    <row r="16" s="17" customFormat="1" ht="25" customHeight="1" spans="1:3">
      <c r="A16" s="83" t="s">
        <v>96</v>
      </c>
      <c r="B16" s="86">
        <v>1750000</v>
      </c>
      <c r="C16" s="18"/>
    </row>
    <row r="17" s="17" customFormat="1" ht="25" customHeight="1" spans="1:3">
      <c r="A17" s="83" t="s">
        <v>97</v>
      </c>
      <c r="B17" s="84"/>
      <c r="C17" s="18"/>
    </row>
    <row r="18" s="17" customFormat="1" ht="25" customHeight="1" spans="1:3">
      <c r="A18" s="85" t="s">
        <v>98</v>
      </c>
      <c r="B18" s="84"/>
      <c r="C18" s="18"/>
    </row>
    <row r="19" s="17" customFormat="1" ht="25" customHeight="1" spans="1:3">
      <c r="A19" s="85" t="s">
        <v>99</v>
      </c>
      <c r="B19" s="84"/>
      <c r="C19" s="18"/>
    </row>
    <row r="20" s="17" customFormat="1" ht="25" customHeight="1" spans="1:3">
      <c r="A20" s="85" t="s">
        <v>100</v>
      </c>
      <c r="B20" s="84"/>
      <c r="C20" s="18"/>
    </row>
    <row r="21" s="17" customFormat="1" ht="25" customHeight="1" spans="1:3">
      <c r="A21" s="85" t="s">
        <v>101</v>
      </c>
      <c r="B21" s="84"/>
      <c r="C21" s="18"/>
    </row>
    <row r="22" s="17" customFormat="1" ht="25" customHeight="1" spans="1:3">
      <c r="A22" s="85" t="s">
        <v>102</v>
      </c>
      <c r="B22" s="82">
        <f>B23+B26+B29+B30</f>
        <v>0</v>
      </c>
      <c r="C22" s="18"/>
    </row>
    <row r="23" s="17" customFormat="1" ht="25" customHeight="1" spans="1:3">
      <c r="A23" s="83" t="s">
        <v>103</v>
      </c>
      <c r="B23" s="82">
        <f>B24+B25</f>
        <v>0</v>
      </c>
      <c r="C23" s="18"/>
    </row>
    <row r="24" s="17" customFormat="1" ht="25" customHeight="1" spans="1:3">
      <c r="A24" s="83" t="s">
        <v>104</v>
      </c>
      <c r="B24" s="82"/>
      <c r="C24" s="18"/>
    </row>
    <row r="25" s="17" customFormat="1" ht="25" customHeight="1" spans="1:3">
      <c r="A25" s="83" t="s">
        <v>105</v>
      </c>
      <c r="B25" s="82"/>
      <c r="C25" s="18"/>
    </row>
    <row r="26" s="17" customFormat="1" ht="25" customHeight="1" spans="1:3">
      <c r="A26" s="83" t="s">
        <v>106</v>
      </c>
      <c r="B26" s="82">
        <f>B27+B28</f>
        <v>0</v>
      </c>
      <c r="C26" s="18"/>
    </row>
    <row r="27" s="17" customFormat="1" ht="25" customHeight="1" spans="1:3">
      <c r="A27" s="83" t="s">
        <v>107</v>
      </c>
      <c r="B27" s="82"/>
      <c r="C27" s="18"/>
    </row>
    <row r="28" s="17" customFormat="1" ht="25" customHeight="1" spans="1:3">
      <c r="A28" s="83" t="s">
        <v>108</v>
      </c>
      <c r="B28" s="82"/>
      <c r="C28" s="18"/>
    </row>
    <row r="29" s="17" customFormat="1" ht="25" customHeight="1" spans="1:3">
      <c r="A29" s="83" t="s">
        <v>109</v>
      </c>
      <c r="B29" s="82"/>
      <c r="C29" s="18"/>
    </row>
    <row r="30" s="17" customFormat="1" ht="25" customHeight="1" spans="1:3">
      <c r="A30" s="83" t="s">
        <v>110</v>
      </c>
      <c r="B30" s="82"/>
      <c r="C30" s="18"/>
    </row>
    <row r="31" ht="25" customHeight="1" spans="1:2">
      <c r="A31" s="87"/>
      <c r="B31" s="82"/>
    </row>
    <row r="32" s="17" customFormat="1" ht="25" customHeight="1" spans="1:3">
      <c r="A32" s="88" t="s">
        <v>111</v>
      </c>
      <c r="B32" s="89">
        <f>B5+B8+B14+B18+B19+B20+B21+B22</f>
        <v>2349752.48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F1" sqref="F$1:F$1048576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8" t="s">
        <v>113</v>
      </c>
      <c r="B4" s="78" t="s">
        <v>114</v>
      </c>
      <c r="C4" s="78" t="s">
        <v>115</v>
      </c>
      <c r="D4" s="78" t="s">
        <v>116</v>
      </c>
      <c r="E4" s="78" t="s">
        <v>117</v>
      </c>
    </row>
    <row r="5" ht="22.75" customHeight="1" spans="1:5">
      <c r="A5" s="79" t="s">
        <v>118</v>
      </c>
      <c r="B5" s="63">
        <f>C5</f>
        <v>2349752.48</v>
      </c>
      <c r="C5" s="63">
        <f>C6+C11</f>
        <v>2349752.48</v>
      </c>
      <c r="D5" s="63"/>
      <c r="E5" s="63"/>
    </row>
    <row r="6" ht="24" customHeight="1" spans="1:5">
      <c r="A6" s="62" t="s">
        <v>119</v>
      </c>
      <c r="B6" s="63">
        <f t="shared" ref="B6:B16" si="0">C6</f>
        <v>2228853.35</v>
      </c>
      <c r="C6" s="63">
        <f>C7+C9</f>
        <v>2228853.35</v>
      </c>
      <c r="D6" s="63"/>
      <c r="E6" s="63"/>
    </row>
    <row r="7" ht="24" customHeight="1" spans="1:5">
      <c r="A7" s="62" t="s">
        <v>120</v>
      </c>
      <c r="B7" s="63">
        <f t="shared" si="0"/>
        <v>2197379.91</v>
      </c>
      <c r="C7" s="63">
        <f>C8</f>
        <v>2197379.91</v>
      </c>
      <c r="D7" s="63"/>
      <c r="E7" s="63"/>
    </row>
    <row r="8" ht="24" customHeight="1" spans="1:5">
      <c r="A8" s="62" t="s">
        <v>121</v>
      </c>
      <c r="B8" s="63">
        <f t="shared" si="0"/>
        <v>2197379.91</v>
      </c>
      <c r="C8" s="64">
        <v>2197379.91</v>
      </c>
      <c r="D8" s="64"/>
      <c r="E8" s="64"/>
    </row>
    <row r="9" ht="24" customHeight="1" spans="1:5">
      <c r="A9" s="62" t="s">
        <v>122</v>
      </c>
      <c r="B9" s="63">
        <f t="shared" si="0"/>
        <v>31473.44</v>
      </c>
      <c r="C9" s="37">
        <f>C10</f>
        <v>31473.44</v>
      </c>
      <c r="D9" s="37"/>
      <c r="E9" s="37"/>
    </row>
    <row r="10" ht="24" customHeight="1" spans="1:5">
      <c r="A10" s="62" t="s">
        <v>123</v>
      </c>
      <c r="B10" s="63">
        <f t="shared" si="0"/>
        <v>31473.44</v>
      </c>
      <c r="C10" s="65">
        <v>31473.44</v>
      </c>
      <c r="D10" s="37"/>
      <c r="E10" s="37"/>
    </row>
    <row r="11" ht="24" customHeight="1" spans="1:5">
      <c r="A11" s="62" t="s">
        <v>124</v>
      </c>
      <c r="B11" s="63">
        <f t="shared" si="0"/>
        <v>120899.13</v>
      </c>
      <c r="C11" s="37">
        <f>C12+C14</f>
        <v>120899.13</v>
      </c>
      <c r="D11" s="37"/>
      <c r="E11" s="37"/>
    </row>
    <row r="12" ht="24" customHeight="1" spans="1:5">
      <c r="A12" s="62" t="s">
        <v>125</v>
      </c>
      <c r="B12" s="63">
        <f t="shared" si="0"/>
        <v>3672.97</v>
      </c>
      <c r="C12" s="37">
        <f>C13</f>
        <v>3672.97</v>
      </c>
      <c r="D12" s="37"/>
      <c r="E12" s="37"/>
    </row>
    <row r="13" ht="24" customHeight="1" spans="1:5">
      <c r="A13" s="62" t="s">
        <v>126</v>
      </c>
      <c r="B13" s="63">
        <f t="shared" si="0"/>
        <v>3672.97</v>
      </c>
      <c r="C13" s="37">
        <v>3672.97</v>
      </c>
      <c r="D13" s="37"/>
      <c r="E13" s="37"/>
    </row>
    <row r="14" ht="24" customHeight="1" spans="1:5">
      <c r="A14" s="62" t="s">
        <v>127</v>
      </c>
      <c r="B14" s="63">
        <f t="shared" si="0"/>
        <v>117226.16</v>
      </c>
      <c r="C14" s="37">
        <f>C15+C16</f>
        <v>117226.16</v>
      </c>
      <c r="D14" s="37"/>
      <c r="E14" s="37"/>
    </row>
    <row r="15" ht="24" customHeight="1" spans="1:5">
      <c r="A15" s="62" t="s">
        <v>128</v>
      </c>
      <c r="B15" s="63">
        <f t="shared" si="0"/>
        <v>56837.76</v>
      </c>
      <c r="C15" s="37">
        <v>56837.76</v>
      </c>
      <c r="D15" s="37"/>
      <c r="E15" s="37"/>
    </row>
    <row r="16" ht="24" customHeight="1" spans="1:5">
      <c r="A16" s="62" t="s">
        <v>129</v>
      </c>
      <c r="B16" s="63">
        <f t="shared" si="0"/>
        <v>60388.4</v>
      </c>
      <c r="C16" s="37">
        <v>60388.4</v>
      </c>
      <c r="D16" s="37"/>
      <c r="E16" s="37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" workbookViewId="0">
      <selection activeCell="C11" sqref="C1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37</v>
      </c>
      <c r="D3" s="46"/>
      <c r="E3" s="12"/>
      <c r="F3" s="12"/>
      <c r="G3" s="12"/>
    </row>
    <row r="4" ht="22.75" customHeight="1" spans="1:7">
      <c r="A4" s="66" t="s">
        <v>38</v>
      </c>
      <c r="B4" s="66"/>
      <c r="C4" s="66" t="s">
        <v>39</v>
      </c>
      <c r="D4" s="66"/>
      <c r="E4" s="12"/>
      <c r="F4" s="12"/>
      <c r="G4" s="12"/>
    </row>
    <row r="5" ht="22.75" customHeight="1" spans="1:7">
      <c r="A5" s="66" t="s">
        <v>40</v>
      </c>
      <c r="B5" s="66" t="s">
        <v>41</v>
      </c>
      <c r="C5" s="66" t="s">
        <v>40</v>
      </c>
      <c r="D5" s="66" t="s">
        <v>118</v>
      </c>
      <c r="E5" s="12"/>
      <c r="F5" s="12"/>
      <c r="G5" s="12"/>
    </row>
    <row r="6" ht="22.75" customHeight="1" spans="1:7">
      <c r="A6" s="15" t="s">
        <v>131</v>
      </c>
      <c r="B6" s="73">
        <f>SUM(B7:B9)</f>
        <v>599752.48</v>
      </c>
      <c r="C6" s="15" t="s">
        <v>132</v>
      </c>
      <c r="D6" s="73">
        <f>SUM(D7:D36)</f>
        <v>599752.48</v>
      </c>
      <c r="E6" s="12"/>
      <c r="F6" s="12"/>
      <c r="G6" s="12"/>
    </row>
    <row r="7" ht="22.75" customHeight="1" spans="1:7">
      <c r="A7" s="15" t="s">
        <v>133</v>
      </c>
      <c r="B7" s="69">
        <v>599752.48</v>
      </c>
      <c r="C7" s="15" t="s">
        <v>134</v>
      </c>
      <c r="D7" s="69"/>
      <c r="E7" s="12"/>
      <c r="F7" s="12"/>
      <c r="G7" s="12"/>
    </row>
    <row r="8" ht="22.75" customHeight="1" spans="1:7">
      <c r="A8" s="15" t="s">
        <v>135</v>
      </c>
      <c r="B8" s="69"/>
      <c r="C8" s="15" t="s">
        <v>136</v>
      </c>
      <c r="D8" s="69"/>
      <c r="E8" s="12"/>
      <c r="F8" s="12"/>
      <c r="G8" s="12"/>
    </row>
    <row r="9" ht="22.75" customHeight="1" spans="1:7">
      <c r="A9" s="15" t="s">
        <v>137</v>
      </c>
      <c r="B9" s="69"/>
      <c r="C9" s="15" t="s">
        <v>138</v>
      </c>
      <c r="D9" s="69"/>
      <c r="E9" s="12"/>
      <c r="F9" s="12"/>
      <c r="G9" s="12"/>
    </row>
    <row r="10" ht="22.75" customHeight="1" spans="1:7">
      <c r="A10" s="15"/>
      <c r="B10" s="74"/>
      <c r="C10" s="15" t="s">
        <v>139</v>
      </c>
      <c r="D10" s="69"/>
      <c r="E10" s="12"/>
      <c r="F10" s="12"/>
      <c r="G10" s="12"/>
    </row>
    <row r="11" ht="22.75" customHeight="1" spans="1:7">
      <c r="A11" s="15"/>
      <c r="B11" s="74"/>
      <c r="C11" s="15" t="s">
        <v>140</v>
      </c>
      <c r="D11" s="69"/>
      <c r="E11" s="12"/>
      <c r="F11" s="12"/>
      <c r="G11" s="12"/>
    </row>
    <row r="12" ht="22.75" customHeight="1" spans="1:7">
      <c r="A12" s="15"/>
      <c r="B12" s="74"/>
      <c r="C12" s="15" t="s">
        <v>141</v>
      </c>
      <c r="D12" s="69"/>
      <c r="E12" s="12"/>
      <c r="F12" s="12"/>
      <c r="G12" s="12"/>
    </row>
    <row r="13" ht="22.75" customHeight="1" spans="1:7">
      <c r="A13" s="43"/>
      <c r="B13" s="70"/>
      <c r="C13" s="15" t="s">
        <v>142</v>
      </c>
      <c r="D13" s="69"/>
      <c r="E13" s="12"/>
      <c r="F13" s="12"/>
      <c r="G13" s="12"/>
    </row>
    <row r="14" ht="22.75" customHeight="1" spans="1:7">
      <c r="A14" s="15"/>
      <c r="B14" s="74"/>
      <c r="C14" s="15" t="s">
        <v>143</v>
      </c>
      <c r="D14" s="75">
        <v>120899.13</v>
      </c>
      <c r="E14" s="12"/>
      <c r="F14" s="12"/>
      <c r="G14" s="45"/>
    </row>
    <row r="15" ht="22.75" customHeight="1" spans="1:7">
      <c r="A15" s="15"/>
      <c r="B15" s="74"/>
      <c r="C15" s="15" t="s">
        <v>144</v>
      </c>
      <c r="D15" s="69"/>
      <c r="E15" s="12"/>
      <c r="F15" s="12"/>
      <c r="G15" s="12"/>
    </row>
    <row r="16" ht="22.75" customHeight="1" spans="1:7">
      <c r="A16" s="15"/>
      <c r="B16" s="74"/>
      <c r="C16" s="15" t="s">
        <v>145</v>
      </c>
      <c r="D16" s="69">
        <v>478853.35</v>
      </c>
      <c r="E16" s="12"/>
      <c r="F16" s="12"/>
      <c r="G16" s="12"/>
    </row>
    <row r="17" ht="22.75" customHeight="1" spans="1:7">
      <c r="A17" s="15"/>
      <c r="B17" s="74"/>
      <c r="C17" s="15" t="s">
        <v>146</v>
      </c>
      <c r="D17" s="69"/>
      <c r="E17" s="12"/>
      <c r="F17" s="12"/>
      <c r="G17" s="12"/>
    </row>
    <row r="18" ht="22.75" customHeight="1" spans="1:7">
      <c r="A18" s="15"/>
      <c r="B18" s="74"/>
      <c r="C18" s="15" t="s">
        <v>147</v>
      </c>
      <c r="D18" s="69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69"/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69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69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69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69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69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69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69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69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69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69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69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69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69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69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69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69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73"/>
      <c r="E36" s="12"/>
      <c r="F36" s="12"/>
      <c r="G36" s="12"/>
    </row>
    <row r="37" ht="22.75" customHeight="1" spans="1:7">
      <c r="A37" s="66" t="s">
        <v>166</v>
      </c>
      <c r="B37" s="76">
        <f>B6</f>
        <v>599752.48</v>
      </c>
      <c r="C37" s="66" t="s">
        <v>167</v>
      </c>
      <c r="D37" s="77">
        <f>D6</f>
        <v>599752.48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8" sqref="E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37</v>
      </c>
      <c r="K3" s="46"/>
    </row>
    <row r="4" ht="22.75" customHeight="1" spans="1:11">
      <c r="A4" s="66" t="s">
        <v>169</v>
      </c>
      <c r="B4" s="66" t="s">
        <v>118</v>
      </c>
      <c r="C4" s="66" t="s">
        <v>170</v>
      </c>
      <c r="D4" s="66"/>
      <c r="E4" s="66"/>
      <c r="F4" s="66" t="s">
        <v>171</v>
      </c>
      <c r="G4" s="66"/>
      <c r="H4" s="66"/>
      <c r="I4" s="66" t="s">
        <v>172</v>
      </c>
      <c r="J4" s="66"/>
      <c r="K4" s="66"/>
    </row>
    <row r="5" ht="22.75" customHeight="1" spans="1:11">
      <c r="A5" s="66"/>
      <c r="B5" s="66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3" t="s">
        <v>118</v>
      </c>
      <c r="B6" s="67">
        <f>C6+F6+I6</f>
        <v>599752.48</v>
      </c>
      <c r="C6" s="67">
        <f>D6+E6</f>
        <v>599752.48</v>
      </c>
      <c r="D6" s="67">
        <f>D7</f>
        <v>599752.48</v>
      </c>
      <c r="E6" s="67"/>
      <c r="F6" s="67"/>
      <c r="G6" s="67"/>
      <c r="H6" s="67"/>
      <c r="I6" s="67"/>
      <c r="J6" s="67"/>
      <c r="K6" s="67"/>
    </row>
    <row r="7" ht="22.75" customHeight="1" spans="1:11">
      <c r="A7" s="68" t="s">
        <v>2</v>
      </c>
      <c r="B7" s="67">
        <f>C7+F7+I7</f>
        <v>599752.48</v>
      </c>
      <c r="C7" s="67">
        <f>D7+E7</f>
        <v>599752.48</v>
      </c>
      <c r="D7" s="69">
        <v>599752.48</v>
      </c>
      <c r="E7" s="70"/>
      <c r="F7" s="70"/>
      <c r="G7" s="70"/>
      <c r="H7" s="70"/>
      <c r="I7" s="70"/>
      <c r="J7" s="70"/>
      <c r="K7" s="70"/>
    </row>
    <row r="8" ht="22.75" customHeight="1" spans="1:11">
      <c r="A8" s="71"/>
      <c r="B8" s="72"/>
      <c r="C8" s="72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opLeftCell="A2" workbookViewId="0">
      <selection activeCell="E11" sqref="E11"/>
    </sheetView>
  </sheetViews>
  <sheetFormatPr defaultColWidth="10" defaultRowHeight="13.5" outlineLevelCol="4"/>
  <cols>
    <col min="1" max="1" width="9.625" customWidth="1"/>
    <col min="2" max="2" width="27.375" customWidth="1"/>
    <col min="3" max="5" width="25.6416666666667" customWidth="1"/>
  </cols>
  <sheetData>
    <row r="1" ht="14.3" customHeight="1" spans="1:1">
      <c r="A1" s="55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6" t="s">
        <v>37</v>
      </c>
      <c r="D3" s="46"/>
      <c r="E3" s="46"/>
    </row>
    <row r="4" ht="22.75" customHeight="1" spans="1:5">
      <c r="A4" s="47" t="s">
        <v>113</v>
      </c>
      <c r="B4" s="47"/>
      <c r="C4" s="47" t="s">
        <v>170</v>
      </c>
      <c r="D4" s="47"/>
      <c r="E4" s="47"/>
    </row>
    <row r="5" ht="22.75" customHeight="1" spans="1:5">
      <c r="A5" s="56" t="s">
        <v>174</v>
      </c>
      <c r="B5" s="56" t="s">
        <v>175</v>
      </c>
      <c r="C5" s="57" t="s">
        <v>118</v>
      </c>
      <c r="D5" s="56" t="s">
        <v>115</v>
      </c>
      <c r="E5" s="56" t="s">
        <v>116</v>
      </c>
    </row>
    <row r="6" ht="22.75" customHeight="1" spans="1:5">
      <c r="A6" s="58"/>
      <c r="B6" s="59" t="s">
        <v>118</v>
      </c>
      <c r="C6" s="60">
        <f>D6</f>
        <v>599752.48</v>
      </c>
      <c r="D6" s="61">
        <f>D7+D12</f>
        <v>599752.48</v>
      </c>
      <c r="E6" s="61"/>
    </row>
    <row r="7" ht="29" customHeight="1" spans="1:5">
      <c r="A7" s="62" t="s">
        <v>176</v>
      </c>
      <c r="B7" s="39" t="s">
        <v>177</v>
      </c>
      <c r="C7" s="60">
        <f t="shared" ref="C7:C17" si="0">D7</f>
        <v>478853.35</v>
      </c>
      <c r="D7" s="63">
        <f>D8+D10</f>
        <v>478853.35</v>
      </c>
      <c r="E7" s="63"/>
    </row>
    <row r="8" ht="29" customHeight="1" spans="1:5">
      <c r="A8" s="62" t="s">
        <v>178</v>
      </c>
      <c r="B8" s="39" t="s">
        <v>179</v>
      </c>
      <c r="C8" s="60">
        <f t="shared" si="0"/>
        <v>447379.91</v>
      </c>
      <c r="D8" s="63">
        <f>D9</f>
        <v>447379.91</v>
      </c>
      <c r="E8" s="63"/>
    </row>
    <row r="9" ht="29" customHeight="1" spans="1:5">
      <c r="A9" s="62" t="s">
        <v>180</v>
      </c>
      <c r="B9" s="39" t="s">
        <v>181</v>
      </c>
      <c r="C9" s="60">
        <f t="shared" si="0"/>
        <v>447379.91</v>
      </c>
      <c r="D9" s="64">
        <v>447379.91</v>
      </c>
      <c r="E9" s="64"/>
    </row>
    <row r="10" ht="29" customHeight="1" spans="1:5">
      <c r="A10" s="62" t="s">
        <v>182</v>
      </c>
      <c r="B10" s="39" t="s">
        <v>183</v>
      </c>
      <c r="C10" s="60">
        <f t="shared" si="0"/>
        <v>31473.44</v>
      </c>
      <c r="D10" s="64">
        <f>D11</f>
        <v>31473.44</v>
      </c>
      <c r="E10" s="64"/>
    </row>
    <row r="11" ht="29" customHeight="1" spans="1:5">
      <c r="A11" s="62" t="s">
        <v>184</v>
      </c>
      <c r="B11" s="39" t="s">
        <v>185</v>
      </c>
      <c r="C11" s="60">
        <f t="shared" si="0"/>
        <v>31473.44</v>
      </c>
      <c r="D11" s="65">
        <v>31473.44</v>
      </c>
      <c r="E11" s="64"/>
    </row>
    <row r="12" ht="29" customHeight="1" spans="1:5">
      <c r="A12" s="62" t="s">
        <v>186</v>
      </c>
      <c r="B12" s="39" t="s">
        <v>187</v>
      </c>
      <c r="C12" s="60">
        <f t="shared" si="0"/>
        <v>120899.13</v>
      </c>
      <c r="D12" s="64">
        <f>D13+D15</f>
        <v>120899.13</v>
      </c>
      <c r="E12" s="64"/>
    </row>
    <row r="13" ht="29" customHeight="1" spans="1:5">
      <c r="A13" s="62" t="s">
        <v>188</v>
      </c>
      <c r="B13" s="39" t="s">
        <v>189</v>
      </c>
      <c r="C13" s="60">
        <f t="shared" si="0"/>
        <v>3672.97</v>
      </c>
      <c r="D13" s="64">
        <f>D14</f>
        <v>3672.97</v>
      </c>
      <c r="E13" s="64"/>
    </row>
    <row r="14" ht="29" customHeight="1" spans="1:5">
      <c r="A14" s="62" t="s">
        <v>190</v>
      </c>
      <c r="B14" s="39" t="s">
        <v>189</v>
      </c>
      <c r="C14" s="60">
        <f t="shared" si="0"/>
        <v>3672.97</v>
      </c>
      <c r="D14" s="37">
        <v>3672.97</v>
      </c>
      <c r="E14" s="64"/>
    </row>
    <row r="15" ht="29" customHeight="1" spans="1:5">
      <c r="A15" s="62" t="s">
        <v>191</v>
      </c>
      <c r="B15" s="39" t="s">
        <v>192</v>
      </c>
      <c r="C15" s="60">
        <f t="shared" si="0"/>
        <v>117226.16</v>
      </c>
      <c r="D15" s="64">
        <f>D16+D17</f>
        <v>117226.16</v>
      </c>
      <c r="E15" s="64"/>
    </row>
    <row r="16" ht="29" customHeight="1" spans="1:5">
      <c r="A16" s="62" t="s">
        <v>193</v>
      </c>
      <c r="B16" s="39" t="s">
        <v>194</v>
      </c>
      <c r="C16" s="60">
        <f t="shared" si="0"/>
        <v>56837.76</v>
      </c>
      <c r="D16" s="37">
        <v>56837.76</v>
      </c>
      <c r="E16" s="37"/>
    </row>
    <row r="17" ht="29" customHeight="1" spans="1:5">
      <c r="A17" s="62" t="s">
        <v>195</v>
      </c>
      <c r="B17" s="39" t="s">
        <v>196</v>
      </c>
      <c r="C17" s="60">
        <f t="shared" si="0"/>
        <v>60388.4</v>
      </c>
      <c r="D17" s="37">
        <v>60388.4</v>
      </c>
      <c r="E17" s="37"/>
    </row>
    <row r="18" ht="29" customHeight="1" spans="1:5">
      <c r="A18" s="39"/>
      <c r="B18" s="39"/>
      <c r="C18" s="37"/>
      <c r="D18" s="37"/>
      <c r="E18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E16" sqref="E16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6" max="6" width="13.625" customWidth="1"/>
  </cols>
  <sheetData>
    <row r="1" customFormat="1" ht="18.05" customHeight="1" spans="1:5">
      <c r="A1" s="10"/>
      <c r="B1" s="10"/>
      <c r="C1" s="10"/>
      <c r="D1" s="10"/>
      <c r="E1" s="10"/>
    </row>
    <row r="2" customFormat="1" ht="39.85" customHeight="1" spans="1:5">
      <c r="A2" s="11" t="s">
        <v>197</v>
      </c>
      <c r="B2" s="11"/>
      <c r="C2" s="11"/>
      <c r="D2" s="11"/>
      <c r="E2" s="11"/>
    </row>
    <row r="3" customFormat="1" ht="22.75" customHeight="1" spans="1:5">
      <c r="A3" s="45"/>
      <c r="B3" s="45"/>
      <c r="C3" s="12"/>
      <c r="D3" s="12"/>
      <c r="E3" s="46" t="s">
        <v>37</v>
      </c>
    </row>
    <row r="4" customFormat="1" ht="22.75" customHeight="1" spans="1:5">
      <c r="A4" s="47" t="s">
        <v>198</v>
      </c>
      <c r="B4" s="47"/>
      <c r="C4" s="47" t="s">
        <v>199</v>
      </c>
      <c r="D4" s="47"/>
      <c r="E4" s="47"/>
    </row>
    <row r="5" customFormat="1" ht="22.75" customHeight="1" spans="1:5">
      <c r="A5" s="47" t="s">
        <v>174</v>
      </c>
      <c r="B5" s="47" t="s">
        <v>175</v>
      </c>
      <c r="C5" s="47" t="s">
        <v>118</v>
      </c>
      <c r="D5" s="47" t="s">
        <v>200</v>
      </c>
      <c r="E5" s="47" t="s">
        <v>201</v>
      </c>
    </row>
    <row r="6" customFormat="1" ht="22.75" customHeight="1" spans="1:5">
      <c r="A6" s="47"/>
      <c r="B6" s="48" t="s">
        <v>118</v>
      </c>
      <c r="C6" s="49">
        <f>C7+C16+C19</f>
        <v>599752.48</v>
      </c>
      <c r="D6" s="49">
        <f>D7+D16+D19</f>
        <v>587174.19</v>
      </c>
      <c r="E6" s="49">
        <f>E16</f>
        <v>12578.29</v>
      </c>
    </row>
    <row r="7" customFormat="1" ht="27" customHeight="1" spans="1:5">
      <c r="A7" s="50" t="s">
        <v>202</v>
      </c>
      <c r="B7" s="50" t="s">
        <v>203</v>
      </c>
      <c r="C7" s="51">
        <f>C8+C9+C10+C11+C14+C15+C12+C13</f>
        <v>526785.79</v>
      </c>
      <c r="D7" s="52">
        <f>SUM(D8:D15)</f>
        <v>526785.79</v>
      </c>
      <c r="E7" s="52"/>
    </row>
    <row r="8" customFormat="1" ht="27" customHeight="1" spans="1:5">
      <c r="A8" s="35" t="s">
        <v>204</v>
      </c>
      <c r="B8" s="35" t="s">
        <v>205</v>
      </c>
      <c r="C8" s="53">
        <f t="shared" ref="C8:C13" si="0">D8</f>
        <v>176286.6</v>
      </c>
      <c r="D8" s="36">
        <v>176286.6</v>
      </c>
      <c r="E8" s="54"/>
    </row>
    <row r="9" customFormat="1" ht="27" customHeight="1" spans="1:5">
      <c r="A9" s="35" t="s">
        <v>206</v>
      </c>
      <c r="B9" s="35" t="s">
        <v>207</v>
      </c>
      <c r="C9" s="53">
        <f t="shared" si="0"/>
        <v>55043.42</v>
      </c>
      <c r="D9" s="36">
        <v>55043.42</v>
      </c>
      <c r="E9" s="54"/>
    </row>
    <row r="10" customFormat="1" ht="27" customHeight="1" spans="1:5">
      <c r="A10" s="35" t="s">
        <v>208</v>
      </c>
      <c r="B10" s="35" t="s">
        <v>209</v>
      </c>
      <c r="C10" s="53">
        <f t="shared" si="0"/>
        <v>119271.6</v>
      </c>
      <c r="D10" s="36">
        <v>119271.6</v>
      </c>
      <c r="E10" s="54"/>
    </row>
    <row r="11" customFormat="1" ht="27" customHeight="1" spans="1:5">
      <c r="A11" s="35" t="s">
        <v>210</v>
      </c>
      <c r="B11" s="35" t="s">
        <v>194</v>
      </c>
      <c r="C11" s="53">
        <f t="shared" si="0"/>
        <v>56837.76</v>
      </c>
      <c r="D11" s="36">
        <v>56837.76</v>
      </c>
      <c r="E11" s="54"/>
    </row>
    <row r="12" customFormat="1" ht="27" customHeight="1" spans="1:5">
      <c r="A12" s="35" t="s">
        <v>211</v>
      </c>
      <c r="B12" s="35" t="s">
        <v>212</v>
      </c>
      <c r="C12" s="53">
        <f t="shared" si="0"/>
        <v>77200</v>
      </c>
      <c r="D12" s="54">
        <v>77200</v>
      </c>
      <c r="E12" s="54"/>
    </row>
    <row r="13" customFormat="1" ht="27" customHeight="1" spans="1:5">
      <c r="A13" s="35" t="s">
        <v>213</v>
      </c>
      <c r="B13" s="35" t="s">
        <v>214</v>
      </c>
      <c r="C13" s="53">
        <f t="shared" si="0"/>
        <v>7000</v>
      </c>
      <c r="D13" s="54">
        <v>7000</v>
      </c>
      <c r="E13" s="54"/>
    </row>
    <row r="14" customFormat="1" ht="27" customHeight="1" spans="1:5">
      <c r="A14" s="35" t="s">
        <v>215</v>
      </c>
      <c r="B14" s="35" t="s">
        <v>216</v>
      </c>
      <c r="C14" s="53">
        <f t="shared" ref="C14:C20" si="1">D14</f>
        <v>3672.97</v>
      </c>
      <c r="D14" s="54">
        <v>3672.97</v>
      </c>
      <c r="E14" s="54"/>
    </row>
    <row r="15" customFormat="1" ht="27" customHeight="1" spans="1:5">
      <c r="A15" s="35" t="s">
        <v>217</v>
      </c>
      <c r="B15" s="35" t="s">
        <v>218</v>
      </c>
      <c r="C15" s="53">
        <f t="shared" si="1"/>
        <v>31473.44</v>
      </c>
      <c r="D15" s="54">
        <v>31473.44</v>
      </c>
      <c r="E15" s="54"/>
    </row>
    <row r="16" customFormat="1" ht="27" customHeight="1" spans="1:5">
      <c r="A16" s="50" t="s">
        <v>219</v>
      </c>
      <c r="B16" s="50" t="s">
        <v>220</v>
      </c>
      <c r="C16" s="53">
        <f>E16</f>
        <v>12578.29</v>
      </c>
      <c r="D16" s="54"/>
      <c r="E16" s="54">
        <f>E17+E18</f>
        <v>12578.29</v>
      </c>
    </row>
    <row r="17" customFormat="1" ht="27" customHeight="1" spans="1:5">
      <c r="A17" s="35" t="s">
        <v>221</v>
      </c>
      <c r="B17" s="35" t="s">
        <v>222</v>
      </c>
      <c r="C17" s="53">
        <f>E17</f>
        <v>6678.13</v>
      </c>
      <c r="D17" s="37"/>
      <c r="E17" s="36">
        <v>6678.13</v>
      </c>
    </row>
    <row r="18" customFormat="1" ht="27" customHeight="1" spans="1:5">
      <c r="A18" s="35" t="s">
        <v>223</v>
      </c>
      <c r="B18" s="35" t="s">
        <v>224</v>
      </c>
      <c r="C18" s="53">
        <f>E18</f>
        <v>5900.16</v>
      </c>
      <c r="D18" s="37"/>
      <c r="E18" s="36">
        <v>5900.16</v>
      </c>
    </row>
    <row r="19" customFormat="1" ht="27" customHeight="1" spans="1:5">
      <c r="A19" s="50" t="s">
        <v>225</v>
      </c>
      <c r="B19" s="50" t="s">
        <v>226</v>
      </c>
      <c r="C19" s="53">
        <f t="shared" si="1"/>
        <v>60388.4</v>
      </c>
      <c r="D19" s="54">
        <f>D20</f>
        <v>60388.4</v>
      </c>
      <c r="E19" s="54"/>
    </row>
    <row r="20" customFormat="1" ht="27" customHeight="1" spans="1:5">
      <c r="A20" s="35" t="s">
        <v>227</v>
      </c>
      <c r="B20" s="35" t="s">
        <v>228</v>
      </c>
      <c r="C20" s="53">
        <f t="shared" si="1"/>
        <v>60388.4</v>
      </c>
      <c r="D20" s="54">
        <v>60388.4</v>
      </c>
      <c r="E20" s="54"/>
    </row>
    <row r="21" customFormat="1" ht="27" customHeight="1" spans="1:5">
      <c r="A21" s="39"/>
      <c r="B21" s="39"/>
      <c r="C21" s="53"/>
      <c r="D21" s="54"/>
      <c r="E21" s="54"/>
    </row>
    <row r="22" customFormat="1" ht="27" customHeight="1" spans="1:5">
      <c r="A22" s="39"/>
      <c r="B22" s="39"/>
      <c r="C22" s="53"/>
      <c r="D22" s="54"/>
      <c r="E22" s="54"/>
    </row>
    <row r="23" customFormat="1" ht="27" customHeight="1" spans="1:5">
      <c r="A23" s="39"/>
      <c r="B23" s="39"/>
      <c r="C23" s="53"/>
      <c r="D23" s="54"/>
      <c r="E23" s="54"/>
    </row>
    <row r="24" customFormat="1" ht="27" customHeight="1" spans="1:5">
      <c r="A24" s="39"/>
      <c r="B24" s="39"/>
      <c r="C24" s="53"/>
      <c r="D24" s="54"/>
      <c r="E24" s="54"/>
    </row>
    <row r="25" customFormat="1" ht="27" customHeight="1" spans="1:5">
      <c r="A25" s="39"/>
      <c r="B25" s="39"/>
      <c r="C25" s="53"/>
      <c r="D25" s="54"/>
      <c r="E25" s="54"/>
    </row>
    <row r="26" customFormat="1" ht="27" customHeight="1" spans="1:5">
      <c r="A26" s="39" t="s">
        <v>229</v>
      </c>
      <c r="B26" s="39"/>
      <c r="C26" s="37"/>
      <c r="D26" s="37"/>
      <c r="E26" s="37"/>
    </row>
    <row r="27" customFormat="1" ht="27" customHeight="1" spans="1:5">
      <c r="A27" s="39" t="s">
        <v>229</v>
      </c>
      <c r="B27" s="39"/>
      <c r="C27" s="37"/>
      <c r="D27" s="37"/>
      <c r="E27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daneng_</cp:lastModifiedBy>
  <dcterms:created xsi:type="dcterms:W3CDTF">2023-01-31T08:53:00Z</dcterms:created>
  <dcterms:modified xsi:type="dcterms:W3CDTF">2024-03-14T09:19:41Z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