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firstSheet="1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<sst xmlns="http://schemas.openxmlformats.org/spreadsheetml/2006/main" count="334" uniqueCount="245">
  <si>
    <t>单位代码：</t>
  </si>
  <si>
    <t>单位名称：</t>
  </si>
  <si>
    <t>宁县新华卫生院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</si>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</sst>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0.00"/>
    <numFmt numFmtId="180" formatCode="#,##0.00_ ;[Red]\-#,##0.00\ "/>
    <numFmt numFmtId="181" formatCode="yyyy/mm/dd"/>
  </numFmts>
  <fonts count="6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4" borderId="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6" borderId="9" applyNumberFormat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4" fillId="0" borderId="1" xfId="0" applyFont="1" applyBorder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/>
    </xf>
    <xf numFmtId="178" fontId="26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vertical="center" wrapText="1"/>
    </xf>
    <xf numFmtId="49" fontId="14" fillId="0" borderId="1" xfId="5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5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179" fontId="22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80" fontId="2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0" fillId="0" borderId="1" xfId="0" applyFont="1" applyFill="1" applyBorder="1" applyAlignment="1"/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7" sqref="E7"/>
    </sheetView>
  </sheetViews>
  <sheetFormatPr defaultColWidth="10" defaultRowHeight="14.4"/>
  <cols>
    <col min="1" max="1" width="2.5462962962963" customWidth="1"/>
    <col min="2" max="2" width="13.3796296296296" customWidth="1"/>
    <col min="3" max="3" width="9.76851851851852" customWidth="1"/>
    <col min="4" max="4" width="7.12962962962963" customWidth="1"/>
    <col min="5" max="5" width="13.75" customWidth="1"/>
    <col min="6" max="6" width="14.25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8" t="s">
        <v>0</v>
      </c>
      <c r="C3" s="129">
        <v>607017</v>
      </c>
      <c r="D3" s="129"/>
      <c r="E3" s="128"/>
      <c r="F3" s="12"/>
      <c r="G3" s="12"/>
      <c r="H3" s="12"/>
      <c r="I3" s="12"/>
      <c r="J3" s="12"/>
      <c r="K3" s="12"/>
    </row>
    <row r="4" ht="22.75" customHeight="1" spans="1:11">
      <c r="A4" s="12"/>
      <c r="B4" s="128" t="s">
        <v>1</v>
      </c>
      <c r="C4" s="128" t="s">
        <v>2</v>
      </c>
      <c r="D4" s="128"/>
      <c r="E4" s="128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31" t="s">
        <v>5</v>
      </c>
      <c r="G10" s="13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3" t="s">
        <v>6</v>
      </c>
      <c r="C12" s="134"/>
      <c r="D12" s="135"/>
      <c r="E12" s="133" t="s">
        <v>7</v>
      </c>
      <c r="F12" s="134"/>
      <c r="G12" s="135"/>
      <c r="H12" s="133" t="s">
        <v>8</v>
      </c>
      <c r="I12" s="134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6">
    <mergeCell ref="C3:D3"/>
    <mergeCell ref="C4:E4"/>
    <mergeCell ref="B6:K6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9" sqref="C9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217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22.75" customHeight="1" spans="1:8">
      <c r="A4" s="14" t="s">
        <v>175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22.75" customHeight="1" spans="1:8">
      <c r="A5" s="14"/>
      <c r="B5" s="14" t="s">
        <v>114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22.75" customHeight="1" spans="1:8">
      <c r="A7" s="46" t="s">
        <v>114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2</v>
      </c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7" sqref="F7"/>
    </sheetView>
  </sheetViews>
  <sheetFormatPr defaultColWidth="10" defaultRowHeight="14.4"/>
  <cols>
    <col min="1" max="1" width="9.76851851851852" customWidth="1"/>
    <col min="2" max="2" width="12" style="18" customWidth="1"/>
    <col min="3" max="3" width="29.6296296296296" style="18" customWidth="1"/>
    <col min="4" max="4" width="9.76851851851852" customWidth="1"/>
    <col min="5" max="5" width="12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227</v>
      </c>
      <c r="B4" s="29" t="s">
        <v>228</v>
      </c>
      <c r="C4" s="30" t="s">
        <v>229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207</v>
      </c>
      <c r="C6" s="35" t="s">
        <v>230</v>
      </c>
      <c r="D6" s="36">
        <f>D7+D8</f>
        <v>12017.04</v>
      </c>
      <c r="E6" s="36">
        <f>E7+E8</f>
        <v>12017.04</v>
      </c>
      <c r="F6" s="37"/>
    </row>
    <row r="7" ht="28" customHeight="1" spans="1:6">
      <c r="A7" s="34">
        <v>2</v>
      </c>
      <c r="B7" s="38" t="s">
        <v>209</v>
      </c>
      <c r="C7" s="39" t="s">
        <v>210</v>
      </c>
      <c r="D7" s="37">
        <f>E7+F7</f>
        <v>6673.09</v>
      </c>
      <c r="E7" s="40">
        <v>6673.09</v>
      </c>
      <c r="F7" s="37"/>
    </row>
    <row r="8" ht="28" customHeight="1" spans="1:6">
      <c r="A8" s="34">
        <v>3</v>
      </c>
      <c r="B8" s="38" t="s">
        <v>211</v>
      </c>
      <c r="C8" s="39" t="s">
        <v>212</v>
      </c>
      <c r="D8" s="37">
        <f>E8+F8</f>
        <v>5343.95</v>
      </c>
      <c r="E8" s="40">
        <v>5343.95</v>
      </c>
      <c r="F8" s="37"/>
    </row>
    <row r="9" ht="28" customHeight="1" spans="1:6">
      <c r="A9" s="37"/>
      <c r="B9" s="41"/>
      <c r="C9" s="42"/>
      <c r="D9" s="37"/>
      <c r="E9" s="37"/>
      <c r="F9" s="37"/>
    </row>
    <row r="10" ht="28" customHeight="1" spans="1:6">
      <c r="A10" s="37"/>
      <c r="B10" s="41"/>
      <c r="C10" s="42"/>
      <c r="D10" s="37"/>
      <c r="E10" s="37"/>
      <c r="F10" s="37"/>
    </row>
    <row r="11" ht="28" customHeight="1" spans="1:6">
      <c r="A11" s="37"/>
      <c r="B11" s="41"/>
      <c r="C11" s="42"/>
      <c r="D11" s="37"/>
      <c r="E11" s="37"/>
      <c r="F11" s="37"/>
    </row>
    <row r="12" ht="28" customHeight="1" spans="1:6">
      <c r="A12" s="37"/>
      <c r="B12" s="41"/>
      <c r="C12" s="42"/>
      <c r="D12" s="37"/>
      <c r="E12" s="43"/>
      <c r="F12" s="37"/>
    </row>
    <row r="13" ht="28" customHeight="1" spans="1:6">
      <c r="A13" s="37"/>
      <c r="B13" s="41"/>
      <c r="C13" s="42"/>
      <c r="D13" s="37"/>
      <c r="E13" s="37"/>
      <c r="F13" s="37"/>
    </row>
    <row r="14" ht="28" customHeight="1" spans="1:6">
      <c r="A14" s="37"/>
      <c r="B14" s="41"/>
      <c r="C14" s="42"/>
      <c r="D14" s="37"/>
      <c r="E14" s="37"/>
      <c r="F14" s="37"/>
    </row>
    <row r="15" ht="28" customHeight="1" spans="1:6">
      <c r="A15" s="37"/>
      <c r="B15" s="41"/>
      <c r="C15" s="42"/>
      <c r="D15" s="37"/>
      <c r="E15" s="37"/>
      <c r="F15" s="37"/>
    </row>
    <row r="16" ht="28" customHeight="1" spans="1:6">
      <c r="A16" s="37"/>
      <c r="B16" s="41"/>
      <c r="C16" s="42"/>
      <c r="D16" s="37"/>
      <c r="E16" s="37"/>
      <c r="F16" s="37"/>
    </row>
    <row r="17" ht="28" customHeight="1" spans="1:6">
      <c r="A17" s="37"/>
      <c r="B17" s="41"/>
      <c r="C17" s="42"/>
      <c r="D17" s="37"/>
      <c r="E17" s="37"/>
      <c r="F17" s="37"/>
    </row>
    <row r="18" ht="28" customHeight="1" spans="1:6">
      <c r="A18" s="37"/>
      <c r="B18" s="41"/>
      <c r="C18" s="42"/>
      <c r="D18" s="37"/>
      <c r="E18" s="37"/>
      <c r="F18" s="37"/>
    </row>
    <row r="19" ht="28" customHeight="1" spans="1:6">
      <c r="A19" s="37"/>
      <c r="B19" s="41"/>
      <c r="C19" s="42"/>
      <c r="D19" s="37"/>
      <c r="E19" s="37"/>
      <c r="F19" s="37"/>
    </row>
    <row r="25" spans="2:3">
      <c r="B25" s="17"/>
      <c r="C25" s="17"/>
    </row>
    <row r="26" spans="2:3">
      <c r="B26" s="17"/>
      <c r="C26" s="17"/>
    </row>
    <row r="27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232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233</v>
      </c>
      <c r="B5" s="22" t="s">
        <v>234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175</v>
      </c>
      <c r="B4" s="14" t="s">
        <v>114</v>
      </c>
      <c r="C4" s="14" t="s">
        <v>236</v>
      </c>
      <c r="D4" s="14" t="s">
        <v>237</v>
      </c>
      <c r="E4" s="14" t="s">
        <v>238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B34" sqref="B34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239</v>
      </c>
      <c r="B1" s="1"/>
    </row>
    <row r="2" spans="1:1">
      <c r="A2" s="2" t="s">
        <v>240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241</v>
      </c>
      <c r="B5" s="4">
        <v>1</v>
      </c>
    </row>
    <row r="6" spans="1:2">
      <c r="A6" s="6" t="s">
        <v>242</v>
      </c>
      <c r="B6" s="7"/>
    </row>
    <row r="7" spans="1:2">
      <c r="A7" s="8" t="s">
        <v>243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3" t="s">
        <v>10</v>
      </c>
      <c r="C2" s="123"/>
    </row>
    <row r="3" ht="29.35" customHeight="1" spans="1:3">
      <c r="A3" s="124"/>
      <c r="B3" s="125" t="s">
        <v>11</v>
      </c>
      <c r="C3" s="125" t="s">
        <v>12</v>
      </c>
    </row>
    <row r="4" ht="28.45" customHeight="1" spans="1:3">
      <c r="A4" s="115"/>
      <c r="B4" s="126" t="s">
        <v>13</v>
      </c>
      <c r="C4" s="127" t="s">
        <v>14</v>
      </c>
    </row>
    <row r="5" ht="28.45" customHeight="1" spans="1:3">
      <c r="A5" s="115"/>
      <c r="B5" s="126" t="s">
        <v>15</v>
      </c>
      <c r="C5" s="127" t="s">
        <v>16</v>
      </c>
    </row>
    <row r="6" ht="28.45" customHeight="1" spans="1:3">
      <c r="A6" s="115"/>
      <c r="B6" s="126" t="s">
        <v>17</v>
      </c>
      <c r="C6" s="127" t="s">
        <v>18</v>
      </c>
    </row>
    <row r="7" ht="28.45" customHeight="1" spans="1:3">
      <c r="A7" s="115"/>
      <c r="B7" s="126" t="s">
        <v>19</v>
      </c>
      <c r="C7" s="127"/>
    </row>
    <row r="8" ht="28.45" customHeight="1" spans="1:3">
      <c r="A8" s="115"/>
      <c r="B8" s="126" t="s">
        <v>20</v>
      </c>
      <c r="C8" s="127" t="s">
        <v>21</v>
      </c>
    </row>
    <row r="9" ht="28.45" customHeight="1" spans="1:3">
      <c r="A9" s="115"/>
      <c r="B9" s="126" t="s">
        <v>22</v>
      </c>
      <c r="C9" s="127" t="s">
        <v>23</v>
      </c>
    </row>
    <row r="10" ht="28.45" customHeight="1" spans="1:3">
      <c r="A10" s="115"/>
      <c r="B10" s="126" t="s">
        <v>24</v>
      </c>
      <c r="C10" s="127" t="s">
        <v>25</v>
      </c>
    </row>
    <row r="11" ht="28.45" customHeight="1" spans="1:3">
      <c r="A11" s="115"/>
      <c r="B11" s="126" t="s">
        <v>26</v>
      </c>
      <c r="C11" s="127" t="s">
        <v>27</v>
      </c>
    </row>
    <row r="12" ht="28.45" customHeight="1" spans="1:3">
      <c r="A12" s="115"/>
      <c r="B12" s="126" t="s">
        <v>28</v>
      </c>
      <c r="C12" s="127"/>
    </row>
    <row r="13" ht="28.45" customHeight="1" spans="1:3">
      <c r="A13" s="10"/>
      <c r="B13" s="126" t="s">
        <v>29</v>
      </c>
      <c r="C13" s="127"/>
    </row>
    <row r="14" ht="28.45" customHeight="1" spans="1:3">
      <c r="A14" s="10"/>
      <c r="B14" s="126" t="s">
        <v>30</v>
      </c>
      <c r="C14" s="127" t="s">
        <v>14</v>
      </c>
    </row>
    <row r="15" ht="36" customHeight="1" spans="2:3">
      <c r="B15" s="126" t="s">
        <v>31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I8" sqref="I8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  <col min="8" max="8" width="10.3796296296296"/>
    <col min="10" max="10" width="11.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15"/>
      <c r="B3" s="115"/>
      <c r="C3" s="115"/>
      <c r="D3" s="116" t="s">
        <v>33</v>
      </c>
    </row>
    <row r="4" ht="22.75" customHeight="1" spans="1:4">
      <c r="A4" s="90" t="s">
        <v>34</v>
      </c>
      <c r="B4" s="90"/>
      <c r="C4" s="90" t="s">
        <v>35</v>
      </c>
      <c r="D4" s="90"/>
    </row>
    <row r="5" ht="22.75" customHeight="1" spans="1:4">
      <c r="A5" s="90" t="s">
        <v>36</v>
      </c>
      <c r="B5" s="90" t="s">
        <v>37</v>
      </c>
      <c r="C5" s="90" t="s">
        <v>36</v>
      </c>
      <c r="D5" s="90" t="s">
        <v>37</v>
      </c>
    </row>
    <row r="6" ht="22.75" customHeight="1" spans="1:4">
      <c r="A6" s="117" t="s">
        <v>38</v>
      </c>
      <c r="B6" s="98">
        <v>525443.26</v>
      </c>
      <c r="C6" s="117" t="s">
        <v>39</v>
      </c>
      <c r="D6" s="92"/>
    </row>
    <row r="7" ht="22.75" customHeight="1" spans="1:4">
      <c r="A7" s="117" t="s">
        <v>40</v>
      </c>
      <c r="B7" s="98"/>
      <c r="C7" s="117" t="s">
        <v>41</v>
      </c>
      <c r="D7" s="118"/>
    </row>
    <row r="8" ht="22.75" customHeight="1" spans="1:4">
      <c r="A8" s="117" t="s">
        <v>42</v>
      </c>
      <c r="B8" s="98"/>
      <c r="C8" s="117" t="s">
        <v>43</v>
      </c>
      <c r="D8" s="118"/>
    </row>
    <row r="9" ht="22.75" customHeight="1" spans="1:4">
      <c r="A9" s="117" t="s">
        <v>44</v>
      </c>
      <c r="B9" s="98"/>
      <c r="C9" s="117" t="s">
        <v>45</v>
      </c>
      <c r="D9" s="118"/>
    </row>
    <row r="10" ht="22.75" customHeight="1" spans="1:4">
      <c r="A10" s="117" t="s">
        <v>46</v>
      </c>
      <c r="B10" s="98">
        <v>725500</v>
      </c>
      <c r="C10" s="117" t="s">
        <v>47</v>
      </c>
      <c r="D10" s="118"/>
    </row>
    <row r="11" ht="22.75" customHeight="1" spans="1:4">
      <c r="A11" s="117" t="s">
        <v>48</v>
      </c>
      <c r="B11" s="92"/>
      <c r="C11" s="117" t="s">
        <v>49</v>
      </c>
      <c r="D11" s="118"/>
    </row>
    <row r="12" ht="22.75" customHeight="1" spans="1:4">
      <c r="A12" s="117" t="s">
        <v>50</v>
      </c>
      <c r="B12" s="92"/>
      <c r="C12" s="117" t="s">
        <v>51</v>
      </c>
      <c r="D12" s="118"/>
    </row>
    <row r="13" ht="22.75" customHeight="1" spans="1:4">
      <c r="A13" s="117" t="s">
        <v>52</v>
      </c>
      <c r="B13" s="92"/>
      <c r="C13" s="117" t="s">
        <v>53</v>
      </c>
      <c r="D13" s="119">
        <v>48783.4</v>
      </c>
    </row>
    <row r="14" ht="22.75" customHeight="1" spans="1:4">
      <c r="A14" s="117" t="s">
        <v>54</v>
      </c>
      <c r="B14" s="92"/>
      <c r="C14" s="117" t="s">
        <v>55</v>
      </c>
      <c r="D14" s="119"/>
    </row>
    <row r="15" ht="22.75" customHeight="1" spans="1:4">
      <c r="A15" s="117"/>
      <c r="B15" s="120"/>
      <c r="C15" s="117" t="s">
        <v>56</v>
      </c>
      <c r="D15" s="119">
        <f>B39-D13</f>
        <v>1202159.86</v>
      </c>
    </row>
    <row r="16" ht="22.75" customHeight="1" spans="1:4">
      <c r="A16" s="117"/>
      <c r="B16" s="120"/>
      <c r="C16" s="117" t="s">
        <v>57</v>
      </c>
      <c r="D16" s="118"/>
    </row>
    <row r="17" ht="22.75" customHeight="1" spans="1:4">
      <c r="A17" s="117"/>
      <c r="B17" s="120"/>
      <c r="C17" s="117" t="s">
        <v>58</v>
      </c>
      <c r="D17" s="118"/>
    </row>
    <row r="18" ht="22.75" customHeight="1" spans="1:4">
      <c r="A18" s="117"/>
      <c r="B18" s="120"/>
      <c r="C18" s="117" t="s">
        <v>59</v>
      </c>
      <c r="D18" s="118"/>
    </row>
    <row r="19" ht="22.75" customHeight="1" spans="1:4">
      <c r="A19" s="117"/>
      <c r="B19" s="120"/>
      <c r="C19" s="117" t="s">
        <v>60</v>
      </c>
      <c r="D19" s="118"/>
    </row>
    <row r="20" ht="22.75" customHeight="1" spans="1:4">
      <c r="A20" s="121"/>
      <c r="B20" s="122"/>
      <c r="C20" s="117" t="s">
        <v>61</v>
      </c>
      <c r="D20" s="118"/>
    </row>
    <row r="21" ht="22.75" customHeight="1" spans="1:4">
      <c r="A21" s="121"/>
      <c r="B21" s="122"/>
      <c r="C21" s="117" t="s">
        <v>62</v>
      </c>
      <c r="D21" s="118"/>
    </row>
    <row r="22" ht="22.75" customHeight="1" spans="1:4">
      <c r="A22" s="121"/>
      <c r="B22" s="122"/>
      <c r="C22" s="117" t="s">
        <v>63</v>
      </c>
      <c r="D22" s="118"/>
    </row>
    <row r="23" ht="22.75" customHeight="1" spans="1:4">
      <c r="A23" s="121"/>
      <c r="B23" s="122"/>
      <c r="C23" s="117" t="s">
        <v>64</v>
      </c>
      <c r="D23" s="118"/>
    </row>
    <row r="24" ht="22.75" customHeight="1" spans="1:4">
      <c r="A24" s="121"/>
      <c r="B24" s="122"/>
      <c r="C24" s="117" t="s">
        <v>65</v>
      </c>
      <c r="D24" s="118"/>
    </row>
    <row r="25" ht="22.75" customHeight="1" spans="1:4">
      <c r="A25" s="117"/>
      <c r="B25" s="120"/>
      <c r="C25" s="117" t="s">
        <v>66</v>
      </c>
      <c r="D25" s="118"/>
    </row>
    <row r="26" ht="22.75" customHeight="1" spans="1:4">
      <c r="A26" s="117"/>
      <c r="B26" s="120"/>
      <c r="C26" s="117" t="s">
        <v>67</v>
      </c>
      <c r="D26" s="118"/>
    </row>
    <row r="27" ht="22.75" customHeight="1" spans="1:4">
      <c r="A27" s="117"/>
      <c r="B27" s="120"/>
      <c r="C27" s="117" t="s">
        <v>68</v>
      </c>
      <c r="D27" s="118"/>
    </row>
    <row r="28" ht="22.75" customHeight="1" spans="1:4">
      <c r="A28" s="121"/>
      <c r="B28" s="122"/>
      <c r="C28" s="117" t="s">
        <v>69</v>
      </c>
      <c r="D28" s="118"/>
    </row>
    <row r="29" ht="22.75" customHeight="1" spans="1:4">
      <c r="A29" s="121"/>
      <c r="B29" s="122"/>
      <c r="C29" s="117" t="s">
        <v>70</v>
      </c>
      <c r="D29" s="118"/>
    </row>
    <row r="30" ht="22.75" customHeight="1" spans="1:4">
      <c r="A30" s="121"/>
      <c r="B30" s="122"/>
      <c r="C30" s="117" t="s">
        <v>71</v>
      </c>
      <c r="D30" s="118"/>
    </row>
    <row r="31" ht="22.75" customHeight="1" spans="1:4">
      <c r="A31" s="121"/>
      <c r="B31" s="122"/>
      <c r="C31" s="117" t="s">
        <v>72</v>
      </c>
      <c r="D31" s="118"/>
    </row>
    <row r="32" ht="22.75" customHeight="1" spans="1:4">
      <c r="A32" s="121"/>
      <c r="B32" s="122"/>
      <c r="C32" s="117" t="s">
        <v>73</v>
      </c>
      <c r="D32" s="118"/>
    </row>
    <row r="33" ht="22.75" customHeight="1" spans="1:4">
      <c r="A33" s="117"/>
      <c r="B33" s="117"/>
      <c r="C33" s="117" t="s">
        <v>74</v>
      </c>
      <c r="D33" s="118"/>
    </row>
    <row r="34" ht="22.75" customHeight="1" spans="1:4">
      <c r="A34" s="117"/>
      <c r="B34" s="117"/>
      <c r="C34" s="117" t="s">
        <v>75</v>
      </c>
      <c r="D34" s="118"/>
    </row>
    <row r="35" ht="22.75" customHeight="1" spans="1:4">
      <c r="A35" s="117"/>
      <c r="B35" s="117"/>
      <c r="C35" s="117" t="s">
        <v>76</v>
      </c>
      <c r="D35" s="118"/>
    </row>
    <row r="36" ht="22.75" customHeight="1" spans="1:4">
      <c r="A36" s="117"/>
      <c r="B36" s="117"/>
      <c r="C36" s="117"/>
      <c r="D36" s="117"/>
    </row>
    <row r="37" ht="22.75" customHeight="1" spans="1:4">
      <c r="A37" s="117"/>
      <c r="B37" s="117"/>
      <c r="C37" s="117"/>
      <c r="D37" s="117"/>
    </row>
    <row r="38" ht="22.75" customHeight="1" spans="1:4">
      <c r="A38" s="117"/>
      <c r="B38" s="117"/>
      <c r="C38" s="117"/>
      <c r="D38" s="117"/>
    </row>
    <row r="39" ht="22.75" customHeight="1" spans="1:4">
      <c r="A39" s="121" t="s">
        <v>77</v>
      </c>
      <c r="B39" s="122">
        <f>SUM(B6:B14)</f>
        <v>1250943.26</v>
      </c>
      <c r="C39" s="121" t="s">
        <v>78</v>
      </c>
      <c r="D39" s="122">
        <f>SUM(D6:D38)</f>
        <v>1250943.26</v>
      </c>
    </row>
    <row r="40" ht="22.75" customHeight="1" spans="1:4">
      <c r="A40" s="121" t="s">
        <v>79</v>
      </c>
      <c r="B40" s="122"/>
      <c r="C40" s="121" t="s">
        <v>80</v>
      </c>
      <c r="D40" s="122"/>
    </row>
    <row r="41" ht="22.75" customHeight="1" spans="1:4">
      <c r="A41" s="121" t="s">
        <v>81</v>
      </c>
      <c r="B41" s="120"/>
      <c r="C41" s="117"/>
      <c r="D41" s="120"/>
    </row>
    <row r="42" ht="22.75" customHeight="1" spans="1:4">
      <c r="A42" s="121" t="s">
        <v>82</v>
      </c>
      <c r="B42" s="122">
        <f>B39+B40</f>
        <v>1250943.26</v>
      </c>
      <c r="C42" s="121" t="s">
        <v>83</v>
      </c>
      <c r="D42" s="122">
        <f>D39+D40</f>
        <v>1250943.26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7" workbookViewId="0">
      <selection activeCell="A7" sqref="A$1:B$1048576"/>
    </sheetView>
  </sheetViews>
  <sheetFormatPr defaultColWidth="7.87962962962963" defaultRowHeight="12.75" customHeight="1" outlineLevelCol="2"/>
  <cols>
    <col min="1" max="2" width="47" style="18" customWidth="1"/>
    <col min="3" max="3" width="27.3796296296296" style="18" customWidth="1"/>
    <col min="4" max="16384" width="7.87962962962963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105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106" t="s">
        <v>85</v>
      </c>
      <c r="B5" s="98">
        <f>B6</f>
        <v>525443.26</v>
      </c>
      <c r="C5" s="18"/>
    </row>
    <row r="6" s="17" customFormat="1" ht="25" customHeight="1" spans="1:3">
      <c r="A6" s="107" t="s">
        <v>86</v>
      </c>
      <c r="B6" s="108">
        <v>525443.26</v>
      </c>
      <c r="C6" s="18"/>
    </row>
    <row r="7" s="17" customFormat="1" ht="25" customHeight="1" spans="1:3">
      <c r="A7" s="107" t="s">
        <v>87</v>
      </c>
      <c r="B7" s="108"/>
      <c r="C7" s="18"/>
    </row>
    <row r="8" s="17" customFormat="1" ht="25" customHeight="1" spans="1:3">
      <c r="A8" s="106" t="s">
        <v>88</v>
      </c>
      <c r="B8" s="108">
        <f>B9+B10</f>
        <v>0</v>
      </c>
      <c r="C8" s="18"/>
    </row>
    <row r="9" s="17" customFormat="1" ht="25" customHeight="1" spans="1:3">
      <c r="A9" s="107" t="s">
        <v>86</v>
      </c>
      <c r="B9" s="108"/>
      <c r="C9" s="18"/>
    </row>
    <row r="10" s="17" customFormat="1" ht="25" customHeight="1" spans="1:3">
      <c r="A10" s="107" t="s">
        <v>87</v>
      </c>
      <c r="B10" s="108"/>
      <c r="C10" s="18"/>
    </row>
    <row r="11" s="17" customFormat="1" ht="25" customHeight="1" spans="1:3">
      <c r="A11" s="106" t="s">
        <v>89</v>
      </c>
      <c r="B11" s="108"/>
      <c r="C11" s="18"/>
    </row>
    <row r="12" s="17" customFormat="1" ht="25" customHeight="1" spans="1:3">
      <c r="A12" s="107" t="s">
        <v>86</v>
      </c>
      <c r="B12" s="108"/>
      <c r="C12" s="18"/>
    </row>
    <row r="13" s="17" customFormat="1" ht="25" customHeight="1" spans="1:3">
      <c r="A13" s="107" t="s">
        <v>87</v>
      </c>
      <c r="B13" s="108"/>
      <c r="C13" s="18"/>
    </row>
    <row r="14" s="17" customFormat="1" ht="25" customHeight="1" spans="1:3">
      <c r="A14" s="109" t="s">
        <v>90</v>
      </c>
      <c r="B14" s="108">
        <f>SUM(B15:B16)</f>
        <v>725500</v>
      </c>
      <c r="C14" s="18"/>
    </row>
    <row r="15" s="17" customFormat="1" ht="25" customHeight="1" spans="1:3">
      <c r="A15" s="107" t="s">
        <v>91</v>
      </c>
      <c r="B15" s="108"/>
      <c r="C15" s="18"/>
    </row>
    <row r="16" s="17" customFormat="1" ht="25" customHeight="1" spans="1:3">
      <c r="A16" s="107" t="s">
        <v>92</v>
      </c>
      <c r="B16" s="108">
        <v>725500</v>
      </c>
      <c r="C16" s="18"/>
    </row>
    <row r="17" s="17" customFormat="1" ht="25" customHeight="1" spans="1:3">
      <c r="A17" s="107" t="s">
        <v>93</v>
      </c>
      <c r="B17" s="110"/>
      <c r="C17" s="18"/>
    </row>
    <row r="18" s="17" customFormat="1" ht="25" customHeight="1" spans="1:3">
      <c r="A18" s="109" t="s">
        <v>94</v>
      </c>
      <c r="B18" s="108"/>
      <c r="C18" s="18"/>
    </row>
    <row r="19" s="17" customFormat="1" ht="25" customHeight="1" spans="1:3">
      <c r="A19" s="109" t="s">
        <v>95</v>
      </c>
      <c r="B19" s="108"/>
      <c r="C19" s="18"/>
    </row>
    <row r="20" s="17" customFormat="1" ht="25" customHeight="1" spans="1:3">
      <c r="A20" s="109" t="s">
        <v>96</v>
      </c>
      <c r="B20" s="108"/>
      <c r="C20" s="18"/>
    </row>
    <row r="21" s="17" customFormat="1" ht="25" customHeight="1" spans="1:3">
      <c r="A21" s="109" t="s">
        <v>97</v>
      </c>
      <c r="B21" s="108"/>
      <c r="C21" s="18"/>
    </row>
    <row r="22" s="17" customFormat="1" ht="25" customHeight="1" spans="1:3">
      <c r="A22" s="109" t="s">
        <v>98</v>
      </c>
      <c r="B22" s="111">
        <f>B23+B26+B29+B30</f>
        <v>0</v>
      </c>
      <c r="C22" s="18"/>
    </row>
    <row r="23" s="17" customFormat="1" ht="25" customHeight="1" spans="1:3">
      <c r="A23" s="107" t="s">
        <v>99</v>
      </c>
      <c r="B23" s="111">
        <f>B24+B25</f>
        <v>0</v>
      </c>
      <c r="C23" s="18"/>
    </row>
    <row r="24" s="17" customFormat="1" ht="25" customHeight="1" spans="1:3">
      <c r="A24" s="107" t="s">
        <v>100</v>
      </c>
      <c r="B24" s="111"/>
      <c r="C24" s="18"/>
    </row>
    <row r="25" s="17" customFormat="1" ht="25" customHeight="1" spans="1:3">
      <c r="A25" s="107" t="s">
        <v>101</v>
      </c>
      <c r="B25" s="111"/>
      <c r="C25" s="18"/>
    </row>
    <row r="26" s="17" customFormat="1" ht="25" customHeight="1" spans="1:3">
      <c r="A26" s="107" t="s">
        <v>102</v>
      </c>
      <c r="B26" s="111">
        <f>B27+B28</f>
        <v>0</v>
      </c>
      <c r="C26" s="18"/>
    </row>
    <row r="27" s="17" customFormat="1" ht="25" customHeight="1" spans="1:3">
      <c r="A27" s="107" t="s">
        <v>103</v>
      </c>
      <c r="B27" s="111"/>
      <c r="C27" s="18"/>
    </row>
    <row r="28" s="17" customFormat="1" ht="25" customHeight="1" spans="1:3">
      <c r="A28" s="107" t="s">
        <v>104</v>
      </c>
      <c r="B28" s="111"/>
      <c r="C28" s="18"/>
    </row>
    <row r="29" s="17" customFormat="1" ht="25" customHeight="1" spans="1:3">
      <c r="A29" s="107" t="s">
        <v>105</v>
      </c>
      <c r="B29" s="111"/>
      <c r="C29" s="18"/>
    </row>
    <row r="30" s="17" customFormat="1" ht="25" customHeight="1" spans="1:3">
      <c r="A30" s="107" t="s">
        <v>106</v>
      </c>
      <c r="B30" s="111"/>
      <c r="C30" s="18"/>
    </row>
    <row r="31" ht="25" customHeight="1" spans="1:2">
      <c r="A31" s="112"/>
      <c r="B31" s="111"/>
    </row>
    <row r="32" s="17" customFormat="1" ht="25" customHeight="1" spans="1:3">
      <c r="A32" s="113" t="s">
        <v>107</v>
      </c>
      <c r="B32" s="114">
        <f>B5+B8+B14+B18+B19+B20+B21+B22</f>
        <v>1250943.26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9" workbookViewId="0">
      <selection activeCell="C5" sqref="C5"/>
    </sheetView>
  </sheetViews>
  <sheetFormatPr defaultColWidth="10" defaultRowHeight="14.4" outlineLevelCol="4"/>
  <cols>
    <col min="1" max="1" width="12.1296296296296" customWidth="1"/>
    <col min="2" max="2" width="20.5" customWidth="1"/>
    <col min="3" max="3" width="20" customWidth="1"/>
    <col min="4" max="4" width="16.6296296296296" customWidth="1"/>
    <col min="5" max="5" width="12.6296296296296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108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33</v>
      </c>
    </row>
    <row r="4" ht="22.7" customHeight="1" spans="1:5">
      <c r="A4" s="101" t="s">
        <v>109</v>
      </c>
      <c r="B4" s="101" t="s">
        <v>110</v>
      </c>
      <c r="C4" s="101" t="s">
        <v>111</v>
      </c>
      <c r="D4" s="101" t="s">
        <v>112</v>
      </c>
      <c r="E4" s="101" t="s">
        <v>113</v>
      </c>
    </row>
    <row r="5" ht="22.7" customHeight="1" spans="1:5">
      <c r="A5" s="35" t="s">
        <v>114</v>
      </c>
      <c r="B5" s="35"/>
      <c r="C5" s="53">
        <f>C6+C11</f>
        <v>1250943.26</v>
      </c>
      <c r="D5" s="53"/>
      <c r="E5" s="53"/>
    </row>
    <row r="6" ht="24" customHeight="1" spans="1:5">
      <c r="A6" s="35" t="s">
        <v>115</v>
      </c>
      <c r="B6" s="35" t="s">
        <v>116</v>
      </c>
      <c r="C6" s="53">
        <f>C7+C9</f>
        <v>1202159.86</v>
      </c>
      <c r="D6" s="53"/>
      <c r="E6" s="53"/>
    </row>
    <row r="7" ht="24" customHeight="1" spans="1:5">
      <c r="A7" s="35" t="s">
        <v>117</v>
      </c>
      <c r="B7" s="35" t="s">
        <v>118</v>
      </c>
      <c r="C7" s="53">
        <f t="shared" ref="C7:C12" si="0">C8</f>
        <v>1172054.06</v>
      </c>
      <c r="D7" s="53"/>
      <c r="E7" s="53"/>
    </row>
    <row r="8" ht="24" customHeight="1" spans="1:5">
      <c r="A8" s="35" t="s">
        <v>119</v>
      </c>
      <c r="B8" s="35" t="s">
        <v>120</v>
      </c>
      <c r="C8" s="102">
        <v>1172054.06</v>
      </c>
      <c r="D8" s="98"/>
      <c r="E8" s="103"/>
    </row>
    <row r="9" ht="24" customHeight="1" spans="1:5">
      <c r="A9" s="80" t="s">
        <v>121</v>
      </c>
      <c r="B9" s="80" t="s">
        <v>122</v>
      </c>
      <c r="C9" s="102">
        <f t="shared" si="0"/>
        <v>30105.8</v>
      </c>
      <c r="D9" s="104"/>
      <c r="E9" s="37"/>
    </row>
    <row r="10" ht="24" customHeight="1" spans="1:5">
      <c r="A10" s="80" t="s">
        <v>123</v>
      </c>
      <c r="B10" s="80" t="s">
        <v>124</v>
      </c>
      <c r="C10" s="102">
        <v>30105.8</v>
      </c>
      <c r="D10" s="104"/>
      <c r="E10" s="37"/>
    </row>
    <row r="11" ht="27" customHeight="1" spans="1:5">
      <c r="A11" s="87" t="s">
        <v>125</v>
      </c>
      <c r="B11" s="87" t="s">
        <v>126</v>
      </c>
      <c r="C11" s="102">
        <f>C12+C14</f>
        <v>48783.4</v>
      </c>
      <c r="D11" s="104"/>
      <c r="E11" s="37"/>
    </row>
    <row r="12" ht="27" customHeight="1" spans="1:5">
      <c r="A12" s="87" t="s">
        <v>127</v>
      </c>
      <c r="B12" s="87" t="s">
        <v>128</v>
      </c>
      <c r="C12" s="102">
        <f t="shared" si="0"/>
        <v>3670.2</v>
      </c>
      <c r="D12" s="104"/>
      <c r="E12" s="37"/>
    </row>
    <row r="13" ht="27" customHeight="1" spans="1:5">
      <c r="A13" s="87" t="s">
        <v>129</v>
      </c>
      <c r="B13" s="87" t="s">
        <v>128</v>
      </c>
      <c r="C13" s="102">
        <v>3670.2</v>
      </c>
      <c r="D13" s="104"/>
      <c r="E13" s="37"/>
    </row>
    <row r="14" ht="27" customHeight="1" spans="1:5">
      <c r="A14" s="87" t="s">
        <v>130</v>
      </c>
      <c r="B14" s="80" t="s">
        <v>131</v>
      </c>
      <c r="C14" s="102">
        <f>C15+C16</f>
        <v>45113.2</v>
      </c>
      <c r="D14" s="104"/>
      <c r="E14" s="37"/>
    </row>
    <row r="15" ht="27" customHeight="1" spans="1:5">
      <c r="A15" s="87" t="s">
        <v>132</v>
      </c>
      <c r="B15" s="89" t="s">
        <v>133</v>
      </c>
      <c r="C15" s="102">
        <v>43363.2</v>
      </c>
      <c r="D15" s="104"/>
      <c r="E15" s="37"/>
    </row>
    <row r="16" ht="27" customHeight="1" spans="1:5">
      <c r="A16" s="87" t="s">
        <v>134</v>
      </c>
      <c r="B16" s="87" t="s">
        <v>135</v>
      </c>
      <c r="C16" s="102">
        <v>1750</v>
      </c>
      <c r="D16" s="104"/>
      <c r="E16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2" workbookViewId="0">
      <selection activeCell="E18" sqref="E18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136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33</v>
      </c>
      <c r="D3" s="51"/>
      <c r="E3" s="12"/>
      <c r="F3" s="12"/>
      <c r="G3" s="12"/>
    </row>
    <row r="4" ht="22.75" customHeight="1" spans="1:7">
      <c r="A4" s="90" t="s">
        <v>34</v>
      </c>
      <c r="B4" s="90"/>
      <c r="C4" s="90" t="s">
        <v>35</v>
      </c>
      <c r="D4" s="90"/>
      <c r="E4" s="12"/>
      <c r="F4" s="12"/>
      <c r="G4" s="12"/>
    </row>
    <row r="5" ht="22.75" customHeight="1" spans="1:7">
      <c r="A5" s="90" t="s">
        <v>36</v>
      </c>
      <c r="B5" s="90" t="s">
        <v>37</v>
      </c>
      <c r="C5" s="90" t="s">
        <v>36</v>
      </c>
      <c r="D5" s="90" t="s">
        <v>114</v>
      </c>
      <c r="E5" s="12"/>
      <c r="F5" s="12"/>
      <c r="G5" s="12"/>
    </row>
    <row r="6" ht="22.75" customHeight="1" spans="1:7">
      <c r="A6" s="15" t="s">
        <v>137</v>
      </c>
      <c r="B6" s="96">
        <f>B7</f>
        <v>525443.26</v>
      </c>
      <c r="C6" s="15" t="s">
        <v>138</v>
      </c>
      <c r="D6" s="96">
        <f>B6</f>
        <v>525443.26</v>
      </c>
      <c r="E6" s="12"/>
      <c r="F6" s="12"/>
      <c r="G6" s="12"/>
    </row>
    <row r="7" ht="22.75" customHeight="1" spans="1:7">
      <c r="A7" s="15" t="s">
        <v>139</v>
      </c>
      <c r="B7" s="96">
        <v>525443.26</v>
      </c>
      <c r="C7" s="15" t="s">
        <v>140</v>
      </c>
      <c r="D7" s="92"/>
      <c r="E7" s="12"/>
      <c r="F7" s="12"/>
      <c r="G7" s="12"/>
    </row>
    <row r="8" ht="22.75" customHeight="1" spans="1:7">
      <c r="A8" s="15" t="s">
        <v>141</v>
      </c>
      <c r="B8" s="92"/>
      <c r="C8" s="15" t="s">
        <v>142</v>
      </c>
      <c r="D8" s="92"/>
      <c r="E8" s="12"/>
      <c r="F8" s="12"/>
      <c r="G8" s="12"/>
    </row>
    <row r="9" ht="22.75" customHeight="1" spans="1:7">
      <c r="A9" s="15" t="s">
        <v>143</v>
      </c>
      <c r="B9" s="92"/>
      <c r="C9" s="15" t="s">
        <v>144</v>
      </c>
      <c r="D9" s="92"/>
      <c r="E9" s="12"/>
      <c r="F9" s="12"/>
      <c r="G9" s="12"/>
    </row>
    <row r="10" ht="22.75" customHeight="1" spans="1:7">
      <c r="A10" s="15"/>
      <c r="B10" s="97"/>
      <c r="C10" s="15" t="s">
        <v>145</v>
      </c>
      <c r="D10" s="92"/>
      <c r="E10" s="12"/>
      <c r="F10" s="12"/>
      <c r="G10" s="12"/>
    </row>
    <row r="11" ht="22.75" customHeight="1" spans="1:7">
      <c r="A11" s="15"/>
      <c r="B11" s="97"/>
      <c r="C11" s="15" t="s">
        <v>146</v>
      </c>
      <c r="D11" s="92"/>
      <c r="E11" s="12"/>
      <c r="F11" s="12"/>
      <c r="G11" s="12"/>
    </row>
    <row r="12" ht="22.75" customHeight="1" spans="1:7">
      <c r="A12" s="15"/>
      <c r="B12" s="97"/>
      <c r="C12" s="15" t="s">
        <v>147</v>
      </c>
      <c r="D12" s="92"/>
      <c r="E12" s="12"/>
      <c r="F12" s="12"/>
      <c r="G12" s="12"/>
    </row>
    <row r="13" ht="22.75" customHeight="1" spans="1:7">
      <c r="A13" s="46"/>
      <c r="B13" s="93"/>
      <c r="C13" s="15" t="s">
        <v>148</v>
      </c>
      <c r="D13" s="92"/>
      <c r="E13" s="12"/>
      <c r="F13" s="12"/>
      <c r="G13" s="12"/>
    </row>
    <row r="14" ht="22.75" customHeight="1" spans="1:7">
      <c r="A14" s="15"/>
      <c r="B14" s="97"/>
      <c r="C14" s="15" t="s">
        <v>149</v>
      </c>
      <c r="D14" s="98">
        <v>48783.4</v>
      </c>
      <c r="E14" s="12"/>
      <c r="F14" s="12"/>
      <c r="G14" s="50"/>
    </row>
    <row r="15" ht="22.75" customHeight="1" spans="1:7">
      <c r="A15" s="15"/>
      <c r="B15" s="97"/>
      <c r="C15" s="15" t="s">
        <v>150</v>
      </c>
      <c r="D15" s="98"/>
      <c r="E15" s="12"/>
      <c r="F15" s="12"/>
      <c r="G15" s="12"/>
    </row>
    <row r="16" ht="22.75" customHeight="1" spans="1:7">
      <c r="A16" s="15"/>
      <c r="B16" s="97"/>
      <c r="C16" s="15" t="s">
        <v>151</v>
      </c>
      <c r="D16" s="98">
        <f>B7-D14</f>
        <v>476659.86</v>
      </c>
      <c r="E16" s="12"/>
      <c r="F16" s="12"/>
      <c r="G16" s="12"/>
    </row>
    <row r="17" ht="22.75" customHeight="1" spans="1:7">
      <c r="A17" s="15"/>
      <c r="B17" s="97"/>
      <c r="C17" s="15" t="s">
        <v>152</v>
      </c>
      <c r="D17" s="92"/>
      <c r="E17" s="12"/>
      <c r="F17" s="12"/>
      <c r="G17" s="12"/>
    </row>
    <row r="18" ht="22.75" customHeight="1" spans="1:7">
      <c r="A18" s="15"/>
      <c r="B18" s="97"/>
      <c r="C18" s="15" t="s">
        <v>153</v>
      </c>
      <c r="D18" s="92"/>
      <c r="E18" s="12"/>
      <c r="F18" s="12"/>
      <c r="G18" s="12"/>
    </row>
    <row r="19" ht="22.75" customHeight="1" spans="1:7">
      <c r="A19" s="15"/>
      <c r="B19" s="15"/>
      <c r="C19" s="15" t="s">
        <v>154</v>
      </c>
      <c r="D19" s="92"/>
      <c r="E19" s="12"/>
      <c r="F19" s="12"/>
      <c r="G19" s="12"/>
    </row>
    <row r="20" ht="22.75" customHeight="1" spans="1:7">
      <c r="A20" s="15"/>
      <c r="B20" s="15"/>
      <c r="C20" s="15" t="s">
        <v>155</v>
      </c>
      <c r="D20" s="92"/>
      <c r="E20" s="12"/>
      <c r="F20" s="12"/>
      <c r="G20" s="12"/>
    </row>
    <row r="21" ht="22.75" customHeight="1" spans="1:7">
      <c r="A21" s="15"/>
      <c r="B21" s="15"/>
      <c r="C21" s="15" t="s">
        <v>156</v>
      </c>
      <c r="D21" s="92"/>
      <c r="E21" s="12"/>
      <c r="F21" s="12"/>
      <c r="G21" s="12"/>
    </row>
    <row r="22" ht="22.75" customHeight="1" spans="1:7">
      <c r="A22" s="15"/>
      <c r="B22" s="15"/>
      <c r="C22" s="15" t="s">
        <v>157</v>
      </c>
      <c r="D22" s="92"/>
      <c r="E22" s="12"/>
      <c r="F22" s="12"/>
      <c r="G22" s="12"/>
    </row>
    <row r="23" ht="22.75" customHeight="1" spans="1:7">
      <c r="A23" s="15"/>
      <c r="B23" s="15"/>
      <c r="C23" s="15" t="s">
        <v>158</v>
      </c>
      <c r="D23" s="92"/>
      <c r="E23" s="12"/>
      <c r="F23" s="12"/>
      <c r="G23" s="12"/>
    </row>
    <row r="24" ht="22.75" customHeight="1" spans="1:7">
      <c r="A24" s="15"/>
      <c r="B24" s="15"/>
      <c r="C24" s="15" t="s">
        <v>159</v>
      </c>
      <c r="D24" s="92"/>
      <c r="E24" s="12"/>
      <c r="F24" s="12"/>
      <c r="G24" s="12"/>
    </row>
    <row r="25" ht="22.75" customHeight="1" spans="1:7">
      <c r="A25" s="15"/>
      <c r="B25" s="15"/>
      <c r="C25" s="15" t="s">
        <v>160</v>
      </c>
      <c r="D25" s="92"/>
      <c r="E25" s="12"/>
      <c r="F25" s="12"/>
      <c r="G25" s="12"/>
    </row>
    <row r="26" ht="22.75" customHeight="1" spans="1:7">
      <c r="A26" s="15"/>
      <c r="B26" s="15"/>
      <c r="C26" s="15" t="s">
        <v>161</v>
      </c>
      <c r="D26" s="92"/>
      <c r="E26" s="12"/>
      <c r="F26" s="12"/>
      <c r="G26" s="12"/>
    </row>
    <row r="27" ht="22.75" customHeight="1" spans="1:7">
      <c r="A27" s="15"/>
      <c r="B27" s="15"/>
      <c r="C27" s="15" t="s">
        <v>162</v>
      </c>
      <c r="D27" s="92"/>
      <c r="E27" s="12"/>
      <c r="F27" s="12"/>
      <c r="G27" s="12"/>
    </row>
    <row r="28" ht="22.75" customHeight="1" spans="1:7">
      <c r="A28" s="15"/>
      <c r="B28" s="15"/>
      <c r="C28" s="15" t="s">
        <v>163</v>
      </c>
      <c r="D28" s="92"/>
      <c r="E28" s="12"/>
      <c r="F28" s="12"/>
      <c r="G28" s="12"/>
    </row>
    <row r="29" ht="22.75" customHeight="1" spans="1:7">
      <c r="A29" s="15"/>
      <c r="B29" s="15"/>
      <c r="C29" s="15" t="s">
        <v>164</v>
      </c>
      <c r="D29" s="92"/>
      <c r="E29" s="12"/>
      <c r="F29" s="12"/>
      <c r="G29" s="12"/>
    </row>
    <row r="30" ht="22.75" customHeight="1" spans="1:7">
      <c r="A30" s="15"/>
      <c r="B30" s="15"/>
      <c r="C30" s="15" t="s">
        <v>165</v>
      </c>
      <c r="D30" s="92"/>
      <c r="E30" s="12"/>
      <c r="F30" s="12"/>
      <c r="G30" s="12"/>
    </row>
    <row r="31" ht="22.75" customHeight="1" spans="1:7">
      <c r="A31" s="15"/>
      <c r="B31" s="15"/>
      <c r="C31" s="15" t="s">
        <v>166</v>
      </c>
      <c r="D31" s="92"/>
      <c r="E31" s="12"/>
      <c r="F31" s="12"/>
      <c r="G31" s="12"/>
    </row>
    <row r="32" ht="22.75" customHeight="1" spans="1:7">
      <c r="A32" s="15"/>
      <c r="B32" s="15"/>
      <c r="C32" s="15" t="s">
        <v>167</v>
      </c>
      <c r="D32" s="92"/>
      <c r="E32" s="12"/>
      <c r="F32" s="12"/>
      <c r="G32" s="12"/>
    </row>
    <row r="33" ht="22.75" customHeight="1" spans="1:7">
      <c r="A33" s="15"/>
      <c r="B33" s="15"/>
      <c r="C33" s="15" t="s">
        <v>168</v>
      </c>
      <c r="D33" s="92"/>
      <c r="E33" s="12"/>
      <c r="F33" s="12"/>
      <c r="G33" s="12"/>
    </row>
    <row r="34" ht="22.75" customHeight="1" spans="1:7">
      <c r="A34" s="15"/>
      <c r="B34" s="15"/>
      <c r="C34" s="15" t="s">
        <v>169</v>
      </c>
      <c r="D34" s="92"/>
      <c r="E34" s="12"/>
      <c r="F34" s="12"/>
      <c r="G34" s="12"/>
    </row>
    <row r="35" ht="22.75" customHeight="1" spans="1:7">
      <c r="A35" s="15"/>
      <c r="B35" s="15"/>
      <c r="C35" s="15" t="s">
        <v>170</v>
      </c>
      <c r="D35" s="92"/>
      <c r="E35" s="12"/>
      <c r="F35" s="12"/>
      <c r="G35" s="12"/>
    </row>
    <row r="36" ht="22.75" customHeight="1" spans="1:7">
      <c r="A36" s="15"/>
      <c r="B36" s="15"/>
      <c r="C36" s="15" t="s">
        <v>171</v>
      </c>
      <c r="D36" s="96"/>
      <c r="E36" s="12"/>
      <c r="F36" s="12"/>
      <c r="G36" s="12"/>
    </row>
    <row r="37" ht="22.75" customHeight="1" spans="1:7">
      <c r="A37" s="90" t="s">
        <v>172</v>
      </c>
      <c r="B37" s="99">
        <f>B6</f>
        <v>525443.26</v>
      </c>
      <c r="C37" s="90" t="s">
        <v>173</v>
      </c>
      <c r="D37" s="100">
        <f>D14+D16</f>
        <v>525443.26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F13" sqref="F13"/>
    </sheetView>
  </sheetViews>
  <sheetFormatPr defaultColWidth="10" defaultRowHeight="14.4" outlineLevelRow="7"/>
  <cols>
    <col min="1" max="1" width="34.8796296296296" customWidth="1"/>
    <col min="2" max="2" width="18.0462962962963" customWidth="1"/>
    <col min="3" max="3" width="14.9259259259259" customWidth="1"/>
    <col min="4" max="4" width="12.3518518518519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33</v>
      </c>
      <c r="K3" s="51"/>
    </row>
    <row r="4" ht="22.75" customHeight="1" spans="1:11">
      <c r="A4" s="90" t="s">
        <v>175</v>
      </c>
      <c r="B4" s="90" t="s">
        <v>114</v>
      </c>
      <c r="C4" s="90" t="s">
        <v>176</v>
      </c>
      <c r="D4" s="90"/>
      <c r="E4" s="90"/>
      <c r="F4" s="90" t="s">
        <v>177</v>
      </c>
      <c r="G4" s="90"/>
      <c r="H4" s="90"/>
      <c r="I4" s="90" t="s">
        <v>178</v>
      </c>
      <c r="J4" s="90"/>
      <c r="K4" s="90"/>
    </row>
    <row r="5" ht="22.75" customHeight="1" spans="1:11">
      <c r="A5" s="90"/>
      <c r="B5" s="90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6" t="s">
        <v>114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ht="22.75" customHeight="1" spans="1:11">
      <c r="A7" s="35" t="s">
        <v>2</v>
      </c>
      <c r="B7" s="91">
        <f>C7</f>
        <v>525443.26</v>
      </c>
      <c r="C7" s="91">
        <f>D7</f>
        <v>525443.26</v>
      </c>
      <c r="D7" s="92">
        <v>525443.26</v>
      </c>
      <c r="E7" s="93"/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D7" sqref="D7"/>
    </sheetView>
  </sheetViews>
  <sheetFormatPr defaultColWidth="10" defaultRowHeight="14.4" outlineLevelCol="4"/>
  <cols>
    <col min="1" max="1" width="14.25" style="69" customWidth="1"/>
    <col min="2" max="2" width="17.25" style="69" customWidth="1"/>
    <col min="3" max="3" width="20.75" style="69" customWidth="1"/>
    <col min="4" max="4" width="18" style="69" customWidth="1"/>
    <col min="5" max="5" width="18.1296296296296" style="69" customWidth="1"/>
    <col min="6" max="16384" width="10" style="69"/>
  </cols>
  <sheetData>
    <row r="1" s="69" customFormat="1" ht="14.25" customHeight="1" spans="1:1">
      <c r="A1" s="70"/>
    </row>
    <row r="2" s="69" customFormat="1" ht="36.95" customHeight="1" spans="1:5">
      <c r="A2" s="71" t="s">
        <v>179</v>
      </c>
      <c r="B2" s="71"/>
      <c r="C2" s="71"/>
      <c r="D2" s="71"/>
      <c r="E2" s="71"/>
    </row>
    <row r="3" s="69" customFormat="1" ht="21.95" customHeight="1" spans="1:5">
      <c r="A3" s="72"/>
      <c r="B3" s="72"/>
      <c r="C3" s="73" t="s">
        <v>33</v>
      </c>
      <c r="D3" s="73"/>
      <c r="E3" s="73"/>
    </row>
    <row r="4" s="69" customFormat="1" ht="22.7" customHeight="1" spans="1:5">
      <c r="A4" s="74" t="s">
        <v>109</v>
      </c>
      <c r="B4" s="74"/>
      <c r="C4" s="74" t="s">
        <v>176</v>
      </c>
      <c r="D4" s="74"/>
      <c r="E4" s="74"/>
    </row>
    <row r="5" s="69" customFormat="1" ht="22.7" customHeight="1" spans="1:5">
      <c r="A5" s="75" t="s">
        <v>180</v>
      </c>
      <c r="B5" s="75" t="s">
        <v>181</v>
      </c>
      <c r="C5" s="76" t="s">
        <v>114</v>
      </c>
      <c r="D5" s="75" t="s">
        <v>111</v>
      </c>
      <c r="E5" s="75" t="s">
        <v>112</v>
      </c>
    </row>
    <row r="6" s="69" customFormat="1" ht="22.7" customHeight="1" spans="1:5">
      <c r="A6" s="77"/>
      <c r="B6" s="78" t="s">
        <v>114</v>
      </c>
      <c r="C6" s="76">
        <f t="shared" ref="C6:C17" si="0">D6</f>
        <v>525443.26</v>
      </c>
      <c r="D6" s="75">
        <f>D7+D12</f>
        <v>525443.26</v>
      </c>
      <c r="E6" s="79"/>
    </row>
    <row r="7" s="69" customFormat="1" ht="29.1" customHeight="1" spans="1:5">
      <c r="A7" s="80" t="s">
        <v>115</v>
      </c>
      <c r="B7" s="80" t="s">
        <v>116</v>
      </c>
      <c r="C7" s="81">
        <f t="shared" si="0"/>
        <v>476659.86</v>
      </c>
      <c r="D7" s="82">
        <f>D8+D10</f>
        <v>476659.86</v>
      </c>
      <c r="E7" s="83"/>
    </row>
    <row r="8" s="69" customFormat="1" ht="29.1" customHeight="1" spans="1:5">
      <c r="A8" s="80" t="s">
        <v>117</v>
      </c>
      <c r="B8" s="80" t="s">
        <v>118</v>
      </c>
      <c r="C8" s="81">
        <f t="shared" si="0"/>
        <v>446554.06</v>
      </c>
      <c r="D8" s="81">
        <f>D9</f>
        <v>446554.06</v>
      </c>
      <c r="E8" s="83"/>
    </row>
    <row r="9" s="69" customFormat="1" ht="29.1" customHeight="1" spans="1:5">
      <c r="A9" s="80" t="s">
        <v>119</v>
      </c>
      <c r="B9" s="80" t="s">
        <v>120</v>
      </c>
      <c r="C9" s="81">
        <f t="shared" si="0"/>
        <v>446554.06</v>
      </c>
      <c r="D9" s="84">
        <v>446554.06</v>
      </c>
      <c r="E9" s="85"/>
    </row>
    <row r="10" s="69" customFormat="1" ht="29.1" customHeight="1" spans="1:5">
      <c r="A10" s="80" t="s">
        <v>121</v>
      </c>
      <c r="B10" s="80" t="s">
        <v>122</v>
      </c>
      <c r="C10" s="84">
        <f t="shared" si="0"/>
        <v>30105.8</v>
      </c>
      <c r="D10" s="84">
        <f>D11</f>
        <v>30105.8</v>
      </c>
      <c r="E10" s="86"/>
    </row>
    <row r="11" s="69" customFormat="1" ht="29.1" customHeight="1" spans="1:5">
      <c r="A11" s="80" t="s">
        <v>123</v>
      </c>
      <c r="B11" s="80" t="s">
        <v>124</v>
      </c>
      <c r="C11" s="84">
        <f t="shared" si="0"/>
        <v>30105.8</v>
      </c>
      <c r="D11" s="84">
        <v>30105.8</v>
      </c>
      <c r="E11" s="86"/>
    </row>
    <row r="12" s="69" customFormat="1" ht="29.1" customHeight="1" spans="1:5">
      <c r="A12" s="87" t="s">
        <v>125</v>
      </c>
      <c r="B12" s="87" t="s">
        <v>126</v>
      </c>
      <c r="C12" s="84">
        <f t="shared" si="0"/>
        <v>48783.4</v>
      </c>
      <c r="D12" s="84">
        <f>D13+D15</f>
        <v>48783.4</v>
      </c>
      <c r="E12" s="86"/>
    </row>
    <row r="13" s="69" customFormat="1" ht="27" customHeight="1" spans="1:5">
      <c r="A13" s="87" t="s">
        <v>127</v>
      </c>
      <c r="B13" s="87" t="s">
        <v>128</v>
      </c>
      <c r="C13" s="84">
        <f t="shared" si="0"/>
        <v>3670.2</v>
      </c>
      <c r="D13" s="84">
        <f>D14</f>
        <v>3670.2</v>
      </c>
      <c r="E13" s="88"/>
    </row>
    <row r="14" s="69" customFormat="1" ht="27" customHeight="1" spans="1:5">
      <c r="A14" s="87" t="s">
        <v>129</v>
      </c>
      <c r="B14" s="87" t="s">
        <v>128</v>
      </c>
      <c r="C14" s="84">
        <f t="shared" si="0"/>
        <v>3670.2</v>
      </c>
      <c r="D14" s="84">
        <v>3670.2</v>
      </c>
      <c r="E14" s="88"/>
    </row>
    <row r="15" s="69" customFormat="1" ht="27" customHeight="1" spans="1:5">
      <c r="A15" s="87" t="s">
        <v>130</v>
      </c>
      <c r="B15" s="80" t="s">
        <v>131</v>
      </c>
      <c r="C15" s="84">
        <f t="shared" si="0"/>
        <v>45113.2</v>
      </c>
      <c r="D15" s="84">
        <f>D17+D16</f>
        <v>45113.2</v>
      </c>
      <c r="E15" s="88"/>
    </row>
    <row r="16" s="69" customFormat="1" ht="27" customHeight="1" spans="1:5">
      <c r="A16" s="87" t="s">
        <v>132</v>
      </c>
      <c r="B16" s="89" t="s">
        <v>133</v>
      </c>
      <c r="C16" s="84">
        <f t="shared" si="0"/>
        <v>43363.2</v>
      </c>
      <c r="D16" s="84">
        <v>43363.2</v>
      </c>
      <c r="E16" s="88"/>
    </row>
    <row r="17" s="69" customFormat="1" ht="27" customHeight="1" spans="1:5">
      <c r="A17" s="87" t="s">
        <v>134</v>
      </c>
      <c r="B17" s="87" t="s">
        <v>135</v>
      </c>
      <c r="C17" s="84">
        <f t="shared" si="0"/>
        <v>1750</v>
      </c>
      <c r="D17" s="84">
        <v>1750</v>
      </c>
      <c r="E17" s="8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D8" sqref="D8"/>
    </sheetView>
  </sheetViews>
  <sheetFormatPr defaultColWidth="10" defaultRowHeight="14.4" outlineLevelCol="4"/>
  <cols>
    <col min="1" max="1" width="8.75" customWidth="1"/>
    <col min="2" max="2" width="23.1296296296296" customWidth="1"/>
    <col min="3" max="3" width="15.1296296296296" customWidth="1"/>
    <col min="4" max="4" width="17.1296296296296" style="48" customWidth="1"/>
    <col min="5" max="5" width="16.25" customWidth="1"/>
    <col min="6" max="7" width="10.3796296296296"/>
  </cols>
  <sheetData>
    <row r="1" ht="18" customHeight="1" spans="1:5">
      <c r="A1" s="10"/>
      <c r="B1" s="10"/>
      <c r="C1" s="10"/>
      <c r="D1" s="45"/>
      <c r="E1" s="10"/>
    </row>
    <row r="2" ht="39.95" customHeight="1" spans="1:5">
      <c r="A2" s="11" t="s">
        <v>182</v>
      </c>
      <c r="B2" s="11"/>
      <c r="C2" s="11"/>
      <c r="D2" s="49"/>
      <c r="E2" s="11"/>
    </row>
    <row r="3" ht="22.7" customHeight="1" spans="1:5">
      <c r="A3" s="50"/>
      <c r="B3" s="50"/>
      <c r="C3" s="12"/>
      <c r="D3" s="13"/>
      <c r="E3" s="51" t="s">
        <v>33</v>
      </c>
    </row>
    <row r="4" ht="22.7" customHeight="1" spans="1:5">
      <c r="A4" s="52" t="s">
        <v>183</v>
      </c>
      <c r="B4" s="52"/>
      <c r="C4" s="52" t="s">
        <v>184</v>
      </c>
      <c r="D4" s="53"/>
      <c r="E4" s="52"/>
    </row>
    <row r="5" ht="22.7" customHeight="1" spans="1:5">
      <c r="A5" s="52" t="s">
        <v>180</v>
      </c>
      <c r="B5" s="52" t="s">
        <v>181</v>
      </c>
      <c r="C5" s="52" t="s">
        <v>114</v>
      </c>
      <c r="D5" s="52" t="s">
        <v>185</v>
      </c>
      <c r="E5" s="52" t="s">
        <v>186</v>
      </c>
    </row>
    <row r="6" ht="22.7" customHeight="1" spans="1:5">
      <c r="A6" s="52"/>
      <c r="B6" s="54" t="s">
        <v>114</v>
      </c>
      <c r="C6" s="55">
        <f>D6+E6</f>
        <v>525443.26</v>
      </c>
      <c r="D6" s="56">
        <f>D7+D17+D20</f>
        <v>513426.22</v>
      </c>
      <c r="E6" s="57">
        <f>E7+E17+E20</f>
        <v>12017.04</v>
      </c>
    </row>
    <row r="7" ht="27" customHeight="1" spans="1:5">
      <c r="A7" s="58" t="s">
        <v>187</v>
      </c>
      <c r="B7" s="58" t="s">
        <v>188</v>
      </c>
      <c r="C7" s="56">
        <f>C8+C9+C12+C13+C14+C15+C10+C11</f>
        <v>504676.22</v>
      </c>
      <c r="D7" s="56">
        <f>D8+D9+D10+D11+D12+D14+D15+D16</f>
        <v>511676.22</v>
      </c>
      <c r="E7" s="56"/>
    </row>
    <row r="8" ht="27" customHeight="1" spans="1:5">
      <c r="A8" s="38" t="s">
        <v>189</v>
      </c>
      <c r="B8" s="38" t="s">
        <v>190</v>
      </c>
      <c r="C8" s="59">
        <f t="shared" ref="C6:C15" si="0">D8+E8</f>
        <v>181881</v>
      </c>
      <c r="D8" s="60">
        <v>181881</v>
      </c>
      <c r="E8" s="61"/>
    </row>
    <row r="9" ht="27" customHeight="1" spans="1:5">
      <c r="A9" s="38" t="s">
        <v>191</v>
      </c>
      <c r="B9" s="38" t="s">
        <v>192</v>
      </c>
      <c r="C9" s="59">
        <f t="shared" si="0"/>
        <v>37138.5</v>
      </c>
      <c r="D9" s="60">
        <v>37138.5</v>
      </c>
      <c r="E9" s="37"/>
    </row>
    <row r="10" ht="27" customHeight="1" spans="1:5">
      <c r="A10" s="38" t="s">
        <v>193</v>
      </c>
      <c r="B10" s="38" t="s">
        <v>194</v>
      </c>
      <c r="C10" s="59">
        <f t="shared" si="0"/>
        <v>77200</v>
      </c>
      <c r="D10" s="60">
        <v>77200</v>
      </c>
      <c r="E10" s="37"/>
    </row>
    <row r="11" ht="27" customHeight="1" spans="1:5">
      <c r="A11" s="38" t="s">
        <v>195</v>
      </c>
      <c r="B11" s="38" t="s">
        <v>196</v>
      </c>
      <c r="C11" s="59">
        <f t="shared" si="0"/>
        <v>131317.52</v>
      </c>
      <c r="D11" s="60">
        <v>131317.52</v>
      </c>
      <c r="E11" s="37"/>
    </row>
    <row r="12" ht="27" customHeight="1" spans="1:5">
      <c r="A12" s="38" t="s">
        <v>197</v>
      </c>
      <c r="B12" s="62" t="s">
        <v>198</v>
      </c>
      <c r="C12" s="59">
        <f t="shared" si="0"/>
        <v>43363.2</v>
      </c>
      <c r="D12" s="63">
        <v>43363.2</v>
      </c>
      <c r="E12" s="37"/>
    </row>
    <row r="13" ht="27" customHeight="1" spans="1:5">
      <c r="A13" s="38" t="s">
        <v>199</v>
      </c>
      <c r="B13" s="39" t="s">
        <v>200</v>
      </c>
      <c r="C13" s="59">
        <f t="shared" si="0"/>
        <v>0</v>
      </c>
      <c r="D13" s="64">
        <v>0</v>
      </c>
      <c r="E13" s="37"/>
    </row>
    <row r="14" ht="27" customHeight="1" spans="1:5">
      <c r="A14" s="38" t="s">
        <v>201</v>
      </c>
      <c r="B14" s="39" t="s">
        <v>202</v>
      </c>
      <c r="C14" s="59">
        <f t="shared" si="0"/>
        <v>30105.8</v>
      </c>
      <c r="D14" s="63">
        <v>30105.8</v>
      </c>
      <c r="E14" s="37"/>
    </row>
    <row r="15" ht="27" customHeight="1" spans="1:5">
      <c r="A15" s="38" t="s">
        <v>203</v>
      </c>
      <c r="B15" s="39" t="s">
        <v>204</v>
      </c>
      <c r="C15" s="59">
        <f t="shared" si="0"/>
        <v>3670.2</v>
      </c>
      <c r="D15" s="65">
        <v>3670.2</v>
      </c>
      <c r="E15" s="37"/>
    </row>
    <row r="16" ht="27" customHeight="1" spans="1:5">
      <c r="A16" s="38" t="s">
        <v>205</v>
      </c>
      <c r="B16" s="39" t="s">
        <v>206</v>
      </c>
      <c r="C16" s="59"/>
      <c r="D16" s="65">
        <v>7000</v>
      </c>
      <c r="E16" s="37"/>
    </row>
    <row r="17" ht="27" customHeight="1" spans="1:5">
      <c r="A17" s="58" t="s">
        <v>207</v>
      </c>
      <c r="B17" s="66" t="s">
        <v>208</v>
      </c>
      <c r="C17" s="55">
        <f>D17+E17</f>
        <v>12017.04</v>
      </c>
      <c r="D17" s="67"/>
      <c r="E17" s="55">
        <f>E18+E19</f>
        <v>12017.04</v>
      </c>
    </row>
    <row r="18" ht="27" customHeight="1" spans="1:5">
      <c r="A18" s="38" t="s">
        <v>209</v>
      </c>
      <c r="B18" s="39" t="s">
        <v>210</v>
      </c>
      <c r="C18" s="59">
        <f>D18+E18</f>
        <v>6673.09</v>
      </c>
      <c r="D18" s="63"/>
      <c r="E18" s="60">
        <v>6673.09</v>
      </c>
    </row>
    <row r="19" ht="27" customHeight="1" spans="1:5">
      <c r="A19" s="38" t="s">
        <v>211</v>
      </c>
      <c r="B19" s="39" t="s">
        <v>212</v>
      </c>
      <c r="C19" s="59">
        <f>D19+E19</f>
        <v>5343.95</v>
      </c>
      <c r="D19" s="63"/>
      <c r="E19" s="60">
        <v>5343.95</v>
      </c>
    </row>
    <row r="20" ht="27" customHeight="1" spans="1:5">
      <c r="A20" s="58" t="s">
        <v>213</v>
      </c>
      <c r="B20" s="66" t="s">
        <v>214</v>
      </c>
      <c r="C20" s="55">
        <f>D20+E20</f>
        <v>1750</v>
      </c>
      <c r="D20" s="67">
        <f>D21</f>
        <v>1750</v>
      </c>
      <c r="E20" s="37"/>
    </row>
    <row r="21" ht="27" customHeight="1" spans="1:5">
      <c r="A21" s="38" t="s">
        <v>215</v>
      </c>
      <c r="B21" s="39" t="s">
        <v>216</v>
      </c>
      <c r="C21" s="59">
        <f>D21+E21</f>
        <v>1750</v>
      </c>
      <c r="D21" s="68">
        <v>1750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那年，格桑花。</cp:lastModifiedBy>
  <dcterms:created xsi:type="dcterms:W3CDTF">2023-01-31T08:53:00Z</dcterms:created>
  <dcterms:modified xsi:type="dcterms:W3CDTF">2024-03-14T07:44:44Z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54C80BC5E32D4B2596A6365A6DA0E22A</vt:lpwstr>
  </property>
</Properties>
</file>