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 firstSheet="2" activeTab="6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1"/>
  <c r="B6" i="7"/>
  <c r="C6"/>
  <c r="D6"/>
  <c r="C15" i="5"/>
  <c r="C12"/>
  <c r="C11" s="1"/>
  <c r="C9"/>
  <c r="C7"/>
  <c r="C6"/>
  <c r="D5"/>
  <c r="D11"/>
  <c r="D12"/>
  <c r="D15"/>
  <c r="C17" i="8"/>
  <c r="D16"/>
  <c r="C16" s="1"/>
  <c r="C15"/>
  <c r="C14"/>
  <c r="D13"/>
  <c r="C13" s="1"/>
  <c r="D8" i="11"/>
  <c r="D7"/>
  <c r="E6"/>
  <c r="D6"/>
  <c r="C21" i="9"/>
  <c r="D20"/>
  <c r="C20"/>
  <c r="C19"/>
  <c r="C18"/>
  <c r="E17"/>
  <c r="C17"/>
  <c r="C15"/>
  <c r="C14"/>
  <c r="C13"/>
  <c r="C12"/>
  <c r="C11"/>
  <c r="C10"/>
  <c r="C9"/>
  <c r="C8"/>
  <c r="D7"/>
  <c r="C7"/>
  <c r="E6"/>
  <c r="D6"/>
  <c r="C6"/>
  <c r="C11" i="8"/>
  <c r="D10"/>
  <c r="C10" s="1"/>
  <c r="C9"/>
  <c r="D8"/>
  <c r="D7" s="1"/>
  <c r="C7" s="1"/>
  <c r="C7" i="7"/>
  <c r="B7"/>
  <c r="D37" i="6"/>
  <c r="B37"/>
  <c r="D16"/>
  <c r="D6"/>
  <c r="B6"/>
  <c r="D9" i="5"/>
  <c r="D7"/>
  <c r="D6" s="1"/>
  <c r="B32" i="15"/>
  <c r="B26"/>
  <c r="B23"/>
  <c r="B22"/>
  <c r="B8"/>
  <c r="B5"/>
  <c r="D42" i="3"/>
  <c r="B42"/>
  <c r="D39"/>
  <c r="B39"/>
  <c r="D15"/>
  <c r="C5" i="5" l="1"/>
  <c r="C8" i="8"/>
  <c r="D12"/>
  <c r="C12" s="1"/>
  <c r="D6" l="1"/>
  <c r="C6" s="1"/>
</calcChain>
</file>

<file path=xl/sharedStrings.xml><?xml version="1.0" encoding="utf-8"?>
<sst xmlns="http://schemas.openxmlformats.org/spreadsheetml/2006/main" count="336" uniqueCount="246">
  <si>
    <t>单位代码：</t>
  </si>
  <si>
    <t>单位名称：</t>
  </si>
  <si>
    <t>宁县九岘卫生院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</si>
  <si>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</si>
  <si>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</si>
  <si>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</si>
  <si>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</si>
  <si>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</si>
  <si>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</si>
  <si>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</si>
  <si>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</si>
  <si>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</si>
  <si>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</si>
  <si>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</si>
  <si>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</si>
  <si>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</si>
  <si>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</si>
  <si>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</si>
  <si>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</si>
  <si>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</si>
  <si>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</si>
  <si>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</si>
  <si>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</si>
  <si>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</si>
  <si>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</si>
  <si>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</si>
  <si>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</si>
  <si>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</si>
  <si>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</si>
  <si>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</si>
  <si>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</si>
  <si>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</si>
  <si>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</si>
  <si>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</si>
  <si>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</si>
  <si>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</si>
  <si>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</si>
  <si>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</si>
  <si>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</si>
  <si>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</si>
  <si>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</si>
  <si>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</si>
  <si>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</si>
  <si>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</si>
  <si>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</si>
  <si>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</si>
  <si>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</si>
  <si>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</si>
  <si>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</si>
  <si>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</si>
  <si>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</si>
  <si>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</si>
  <si>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</si>
  <si>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</si>
  <si>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</si>
  <si>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</si>
  <si>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</si>
  <si>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</si>
  <si>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</si>
  <si>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</si>
  <si>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</si>
  <si>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</si>
  <si>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</si>
  <si>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</si>
  <si>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</si>
  <si>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</si>
  <si>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</si>
  <si>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</si>
  <si>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</si>
  <si>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</si>
  <si>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</si>
  <si>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</si>
  <si>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</si>
  <si>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</si>
  <si>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</si>
  <si>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</si>
  <si>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</si>
  <si>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</si>
  <si>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</si>
  <si>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</si>
  <si>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</si>
  <si>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</si>
  <si>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</si>
  <si>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</si>
  <si>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</si>
  <si>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family val="3"/>
        <charset val="134"/>
      </rPr>
      <t>一、一般公共预算财政拨款收入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</si>
  <si>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</si>
  <si>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</si>
  <si>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family val="3"/>
        <charset val="134"/>
      </rPr>
      <t>二、政府性基金预算财政拨款收入</t>
    </r>
  </si>
  <si>
    <r>
      <rPr>
        <b/>
        <sz val="9"/>
        <color rgb="FF000000"/>
        <rFont val="宋体"/>
        <family val="3"/>
        <charset val="134"/>
      </rPr>
      <t>三、国有资本经营预算收入</t>
    </r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</si>
  <si>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</si>
  <si>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</si>
  <si>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</si>
  <si>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</si>
  <si>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</si>
  <si>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</si>
  <si>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</si>
  <si>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</si>
  <si>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</si>
  <si>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</si>
  <si>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</si>
  <si>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</si>
  <si>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</si>
  <si>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</si>
  <si>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</si>
  <si>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</si>
  <si>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</si>
  <si>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</si>
  <si>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</si>
  <si>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</si>
  <si>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</si>
  <si>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</si>
  <si>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</si>
  <si>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</si>
  <si>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</si>
  <si>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</si>
  <si>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</si>
  <si>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</si>
  <si>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</si>
  <si>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</si>
  <si>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</si>
  <si>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</si>
  <si>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</si>
  <si>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</si>
  <si>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</si>
  <si>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208</t>
  </si>
  <si>
    <t>社会保障和就业支出</t>
  </si>
  <si>
    <t>20899</t>
  </si>
  <si>
    <t>其他社会保障和就业支出</t>
  </si>
  <si>
    <t>2089999</t>
  </si>
  <si>
    <t>20805</t>
  </si>
  <si>
    <t>行政事业单位养老支出</t>
  </si>
  <si>
    <t>2080505</t>
  </si>
  <si>
    <t>机关事业单位基本养老保险缴费支出</t>
  </si>
  <si>
    <t>2080502</t>
  </si>
  <si>
    <t>事业单位离退休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</si>
  <si>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</si>
  <si>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</si>
  <si>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</si>
  <si>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</si>
  <si>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</si>
  <si>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</si>
  <si>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</si>
  <si>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</si>
  <si>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</si>
  <si>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</si>
  <si>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</si>
  <si>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</si>
  <si>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</si>
  <si>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</si>
  <si>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</si>
  <si>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</si>
  <si>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</si>
  <si>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</si>
  <si>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 xml:space="preserve"> 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</si>
  <si>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</si>
  <si>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</si>
  <si>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</si>
  <si>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</si>
  <si>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</si>
  <si>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</si>
  <si>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</si>
  <si>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</si>
  <si>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</si>
  <si>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</si>
  <si>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</si>
  <si>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</si>
  <si>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</si>
  <si>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</si>
  <si>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</si>
  <si>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</si>
  <si>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</si>
  <si>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</si>
  <si>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</si>
  <si>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</si>
  <si>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</si>
  <si>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</si>
  <si>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</si>
  <si>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</si>
  <si>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</si>
  <si>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</si>
  <si>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</si>
  <si>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</si>
  <si>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</si>
  <si>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</si>
  <si>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</si>
  <si>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</si>
  <si>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</si>
  <si>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</si>
  <si>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</si>
  <si>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30101</t>
  </si>
  <si>
    <t xml:space="preserve">  基本工资</t>
  </si>
  <si>
    <t xml:space="preserve"> 30102</t>
  </si>
  <si>
    <t xml:space="preserve">  津贴补贴</t>
  </si>
  <si>
    <t xml:space="preserve"> 30103</t>
  </si>
  <si>
    <t xml:space="preserve">  奖金</t>
  </si>
  <si>
    <t xml:space="preserve"> 30107</t>
  </si>
  <si>
    <t xml:space="preserve">  绩效工资</t>
  </si>
  <si>
    <t xml:space="preserve"> 30108</t>
  </si>
  <si>
    <t xml:space="preserve">  机关事业单位基本养老保险缴费</t>
  </si>
  <si>
    <t xml:space="preserve"> 30109</t>
  </si>
  <si>
    <t xml:space="preserve">  职工年金缴纳</t>
  </si>
  <si>
    <t xml:space="preserve"> 30110</t>
  </si>
  <si>
    <t xml:space="preserve">  职工基本医疗保险缴纳</t>
  </si>
  <si>
    <t xml:space="preserve"> 30112</t>
  </si>
  <si>
    <t xml:space="preserve">  其他社会保障缴费</t>
  </si>
  <si>
    <t>30199</t>
  </si>
  <si>
    <t>其他工资福利支出</t>
  </si>
  <si>
    <t>302</t>
  </si>
  <si>
    <t>商品和服务支出</t>
  </si>
  <si>
    <t xml:space="preserve"> 30228</t>
  </si>
  <si>
    <t xml:space="preserve">  工会经费</t>
  </si>
  <si>
    <t xml:space="preserve"> 30229</t>
  </si>
  <si>
    <t xml:space="preserve">  福利费</t>
  </si>
  <si>
    <t>303</t>
  </si>
  <si>
    <t>对个人和家庭的补助</t>
  </si>
  <si>
    <t xml:space="preserve"> 30205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</si>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</sst>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6">
    <numFmt numFmtId="178" formatCode="#,##0.00_ "/>
    <numFmt numFmtId="179" formatCode="0.00_ "/>
    <numFmt numFmtId="180" formatCode="0.00_);\(0.00\)"/>
    <numFmt numFmtId="181" formatCode="#0.00"/>
    <numFmt numFmtId="182" formatCode="#,##0.00_ ;[Red]\-#,##0.00\ "/>
    <numFmt numFmtId="183" formatCode="yyyy/mm/dd"/>
  </numFmts>
  <fonts count="40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family val="2"/>
    </font>
    <font>
      <sz val="10"/>
      <name val="Arial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name val="Hiragino Sans GB"/>
      <family val="1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sz val="12"/>
      <name val="SimSun"/>
      <charset val="134"/>
    </font>
    <font>
      <sz val="22"/>
      <name val="方正小标宋简体"/>
      <charset val="134"/>
    </font>
    <font>
      <sz val="12"/>
      <name val="宋体"/>
      <family val="3"/>
      <charset val="134"/>
    </font>
    <font>
      <sz val="12"/>
      <name val="Hiragino Sans GB"/>
      <family val="1"/>
    </font>
    <font>
      <b/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/>
    <xf numFmtId="0" fontId="11" fillId="0" borderId="0"/>
  </cellStyleXfs>
  <cellXfs count="154">
    <xf numFmtId="0" fontId="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8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9" fillId="0" borderId="1" xfId="0" applyFont="1" applyBorder="1">
      <alignment vertical="center"/>
    </xf>
    <xf numFmtId="0" fontId="0" fillId="0" borderId="1" xfId="0" applyFont="1" applyBorder="1">
      <alignment vertical="center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4" xfId="0" applyNumberFormat="1" applyFont="1" applyFill="1" applyBorder="1" applyAlignment="1" applyProtection="1">
      <alignment horizontal="left" vertical="center"/>
    </xf>
    <xf numFmtId="0" fontId="20" fillId="0" borderId="1" xfId="0" applyFont="1" applyFill="1" applyBorder="1" applyAlignment="1" applyProtection="1">
      <alignment vertical="center"/>
      <protection locked="0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2" fillId="0" borderId="2" xfId="0" applyFont="1" applyBorder="1" applyAlignment="1">
      <alignment vertical="center" wrapText="1"/>
    </xf>
    <xf numFmtId="0" fontId="22" fillId="0" borderId="2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4" fontId="22" fillId="0" borderId="1" xfId="0" applyNumberFormat="1" applyFont="1" applyBorder="1" applyAlignment="1">
      <alignment horizontal="right" vertical="center" wrapText="1"/>
    </xf>
    <xf numFmtId="4" fontId="22" fillId="0" borderId="1" xfId="0" applyNumberFormat="1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0" fontId="23" fillId="0" borderId="1" xfId="0" applyFont="1" applyBorder="1">
      <alignment vertical="center"/>
    </xf>
    <xf numFmtId="0" fontId="24" fillId="0" borderId="1" xfId="0" applyFont="1" applyFill="1" applyBorder="1" applyAlignment="1" applyProtection="1">
      <alignment vertical="center"/>
      <protection locked="0"/>
    </xf>
    <xf numFmtId="4" fontId="9" fillId="0" borderId="1" xfId="0" applyNumberFormat="1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179" fontId="25" fillId="0" borderId="1" xfId="0" applyNumberFormat="1" applyFont="1" applyFill="1" applyBorder="1" applyAlignment="1" applyProtection="1">
      <alignment horizontal="right" vertical="center" wrapText="1"/>
    </xf>
    <xf numFmtId="49" fontId="18" fillId="0" borderId="4" xfId="0" applyNumberFormat="1" applyFont="1" applyFill="1" applyBorder="1" applyAlignment="1" applyProtection="1">
      <alignment horizontal="left" vertical="center"/>
    </xf>
    <xf numFmtId="0" fontId="19" fillId="0" borderId="1" xfId="0" applyFont="1" applyBorder="1" applyAlignment="1">
      <alignment horizontal="right" vertical="center"/>
    </xf>
    <xf numFmtId="180" fontId="25" fillId="0" borderId="1" xfId="0" applyNumberFormat="1" applyFont="1" applyFill="1" applyBorder="1" applyAlignment="1">
      <alignment horizontal="right" vertical="center" wrapText="1"/>
    </xf>
    <xf numFmtId="0" fontId="0" fillId="0" borderId="0" xfId="0">
      <alignment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vertical="center" wrapText="1"/>
    </xf>
    <xf numFmtId="0" fontId="22" fillId="3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horizontal="left" vertical="center" wrapText="1"/>
    </xf>
    <xf numFmtId="0" fontId="22" fillId="3" borderId="1" xfId="0" applyNumberFormat="1" applyFont="1" applyFill="1" applyBorder="1" applyAlignment="1">
      <alignment vertical="center" wrapText="1"/>
    </xf>
    <xf numFmtId="49" fontId="14" fillId="0" borderId="1" xfId="2" applyNumberFormat="1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right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49" fontId="14" fillId="0" borderId="1" xfId="2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right" vertical="center" wrapText="1"/>
    </xf>
    <xf numFmtId="181" fontId="28" fillId="0" borderId="2" xfId="0" applyNumberFormat="1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81" fontId="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81" fontId="24" fillId="0" borderId="2" xfId="0" applyNumberFormat="1" applyFont="1" applyBorder="1" applyAlignment="1">
      <alignment horizontal="right" vertical="center" wrapText="1"/>
    </xf>
    <xf numFmtId="181" fontId="22" fillId="0" borderId="2" xfId="0" applyNumberFormat="1" applyFont="1" applyBorder="1" applyAlignment="1">
      <alignment vertical="center" wrapText="1"/>
    </xf>
    <xf numFmtId="181" fontId="22" fillId="0" borderId="2" xfId="0" applyNumberFormat="1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0" fontId="14" fillId="0" borderId="1" xfId="1" applyFont="1" applyFill="1" applyBorder="1" applyAlignment="1" applyProtection="1">
      <alignment vertical="center"/>
    </xf>
    <xf numFmtId="182" fontId="20" fillId="0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 applyProtection="1">
      <alignment vertical="center"/>
    </xf>
    <xf numFmtId="0" fontId="11" fillId="0" borderId="1" xfId="0" applyFont="1" applyFill="1" applyBorder="1" applyAlignment="1"/>
    <xf numFmtId="182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1" applyFont="1" applyBorder="1" applyAlignment="1" applyProtection="1">
      <alignment vertical="center"/>
    </xf>
    <xf numFmtId="0" fontId="18" fillId="0" borderId="1" xfId="1" applyFont="1" applyFill="1" applyBorder="1" applyAlignment="1" applyProtection="1">
      <alignment horizontal="center" vertical="center"/>
    </xf>
    <xf numFmtId="182" fontId="18" fillId="0" borderId="1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4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4" fontId="30" fillId="0" borderId="2" xfId="0" applyNumberFormat="1" applyFont="1" applyBorder="1" applyAlignment="1">
      <alignment vertical="center" wrapText="1"/>
    </xf>
    <xf numFmtId="0" fontId="31" fillId="0" borderId="0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5" fillId="0" borderId="0" xfId="0" applyFont="1" applyBorder="1" applyAlignment="1">
      <alignment horizontal="right" vertical="center" wrapText="1"/>
    </xf>
    <xf numFmtId="183" fontId="9" fillId="0" borderId="0" xfId="0" applyNumberFormat="1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2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2" fillId="0" borderId="0" xfId="0" applyFont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22" fillId="0" borderId="0" xfId="0" applyNumberFormat="1" applyFont="1" applyFill="1" applyBorder="1" applyAlignment="1">
      <alignment horizontal="right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right" vertical="center" wrapText="1"/>
    </xf>
    <xf numFmtId="181" fontId="24" fillId="0" borderId="8" xfId="0" applyNumberFormat="1" applyFont="1" applyBorder="1" applyAlignment="1">
      <alignment horizontal="right" vertical="center" wrapText="1"/>
    </xf>
    <xf numFmtId="0" fontId="0" fillId="0" borderId="7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8" fillId="0" borderId="1" xfId="0" applyFont="1" applyBorder="1">
      <alignment vertical="center"/>
    </xf>
    <xf numFmtId="0" fontId="27" fillId="0" borderId="1" xfId="0" applyFont="1" applyBorder="1" applyAlignment="1">
      <alignment vertical="center" wrapText="1"/>
    </xf>
    <xf numFmtId="4" fontId="24" fillId="0" borderId="2" xfId="0" applyNumberFormat="1" applyFont="1" applyBorder="1" applyAlignment="1">
      <alignment horizontal="right" vertical="center" wrapText="1"/>
    </xf>
  </cellXfs>
  <cellStyles count="3">
    <cellStyle name="常规" xfId="0" builtinId="0"/>
    <cellStyle name="常规 2" xfId="1"/>
    <cellStyle name="常规_表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F25" sqref="F25"/>
    </sheetView>
  </sheetViews>
  <sheetFormatPr defaultColWidth="10" defaultRowHeight="13.5"/>
  <cols>
    <col min="1" max="1" width="2.5" customWidth="1"/>
    <col min="2" max="2" width="13.375" customWidth="1"/>
    <col min="3" max="3" width="9.75" customWidth="1"/>
    <col min="4" max="4" width="7.125" customWidth="1"/>
    <col min="5" max="5" width="13.75" customWidth="1"/>
    <col min="6" max="6" width="14.25" customWidth="1"/>
    <col min="7" max="7" width="11.5" customWidth="1"/>
    <col min="8" max="11" width="9.7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.2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2.7" customHeight="1">
      <c r="A3" s="9"/>
      <c r="B3" s="116" t="s">
        <v>0</v>
      </c>
      <c r="C3" s="120">
        <v>607021</v>
      </c>
      <c r="D3" s="120"/>
      <c r="E3" s="116"/>
      <c r="F3" s="9"/>
      <c r="G3" s="9"/>
      <c r="H3" s="9"/>
      <c r="I3" s="9"/>
      <c r="J3" s="9"/>
      <c r="K3" s="9"/>
    </row>
    <row r="4" spans="1:11" ht="22.7" customHeight="1">
      <c r="A4" s="9"/>
      <c r="B4" s="116" t="s">
        <v>1</v>
      </c>
      <c r="C4" s="121" t="s">
        <v>2</v>
      </c>
      <c r="D4" s="121"/>
      <c r="E4" s="121"/>
      <c r="F4" s="9"/>
      <c r="G4" s="9"/>
      <c r="H4" s="9"/>
      <c r="I4" s="9"/>
      <c r="J4" s="9"/>
      <c r="K4" s="9"/>
    </row>
    <row r="5" spans="1:11" ht="14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78.599999999999994" customHeight="1">
      <c r="A6" s="8"/>
      <c r="B6" s="122" t="s">
        <v>3</v>
      </c>
      <c r="C6" s="122"/>
      <c r="D6" s="122"/>
      <c r="E6" s="122"/>
      <c r="F6" s="122"/>
      <c r="G6" s="122"/>
      <c r="H6" s="122"/>
      <c r="I6" s="122"/>
      <c r="J6" s="122"/>
      <c r="K6" s="122"/>
    </row>
    <row r="7" spans="1:11" ht="22.7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22.7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2.7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2.7" customHeight="1">
      <c r="A10" s="9"/>
      <c r="B10" s="9" t="s">
        <v>4</v>
      </c>
      <c r="C10" s="9"/>
      <c r="F10" s="117" t="s">
        <v>5</v>
      </c>
      <c r="G10" s="118"/>
      <c r="H10" s="9"/>
      <c r="I10" s="9"/>
      <c r="J10" s="9"/>
      <c r="K10" s="9"/>
    </row>
    <row r="11" spans="1:11" ht="22.7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22.7" customHeight="1">
      <c r="A12" s="9"/>
      <c r="B12" s="123" t="s">
        <v>6</v>
      </c>
      <c r="C12" s="124"/>
      <c r="D12" s="119"/>
      <c r="E12" s="123" t="s">
        <v>7</v>
      </c>
      <c r="F12" s="124"/>
      <c r="G12" s="119"/>
      <c r="H12" s="123" t="s">
        <v>8</v>
      </c>
      <c r="I12" s="124"/>
      <c r="J12" s="9"/>
      <c r="K12" s="9"/>
    </row>
    <row r="13" spans="1:11" ht="14.25" customHeight="1">
      <c r="A13" s="8"/>
      <c r="B13" s="8"/>
      <c r="C13" s="8" t="s">
        <v>9</v>
      </c>
      <c r="D13" s="8"/>
      <c r="E13" s="8"/>
      <c r="F13" s="8"/>
      <c r="G13" s="8"/>
      <c r="H13" s="8"/>
      <c r="I13" s="8"/>
      <c r="J13" s="8"/>
      <c r="K13" s="8"/>
    </row>
    <row r="14" spans="1:11" ht="14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4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6">
    <mergeCell ref="C3:D3"/>
    <mergeCell ref="C4:E4"/>
    <mergeCell ref="B6:K6"/>
    <mergeCell ref="B12:C12"/>
    <mergeCell ref="E12:F12"/>
    <mergeCell ref="H12:I12"/>
  </mergeCells>
  <phoneticPr fontId="39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workbookViewId="0">
      <selection activeCell="C28" sqref="C28"/>
    </sheetView>
  </sheetViews>
  <sheetFormatPr defaultColWidth="10" defaultRowHeight="13.5"/>
  <cols>
    <col min="1" max="1" width="50.75" customWidth="1"/>
    <col min="2" max="2" width="9.75" customWidth="1"/>
    <col min="3" max="3" width="12.875" customWidth="1"/>
    <col min="4" max="7" width="9.75" customWidth="1"/>
    <col min="8" max="8" width="10.25" customWidth="1"/>
  </cols>
  <sheetData>
    <row r="1" spans="1:8" ht="14.25" customHeight="1">
      <c r="A1" s="8"/>
      <c r="B1" s="8"/>
      <c r="C1" s="8"/>
      <c r="D1" s="8"/>
      <c r="E1" s="8"/>
      <c r="F1" s="8"/>
      <c r="G1" s="8"/>
      <c r="H1" s="8"/>
    </row>
    <row r="2" spans="1:8" ht="39.950000000000003" customHeight="1">
      <c r="A2" s="138" t="s">
        <v>218</v>
      </c>
      <c r="B2" s="138"/>
      <c r="C2" s="138"/>
      <c r="D2" s="138"/>
      <c r="E2" s="138"/>
      <c r="F2" s="138"/>
      <c r="G2" s="138"/>
      <c r="H2" s="138"/>
    </row>
    <row r="3" spans="1:8" ht="22.7" customHeight="1">
      <c r="A3" s="8"/>
      <c r="B3" s="8"/>
      <c r="C3" s="8"/>
      <c r="D3" s="8"/>
      <c r="E3" s="8"/>
      <c r="F3" s="8"/>
      <c r="G3" s="8"/>
      <c r="H3" s="40" t="s">
        <v>33</v>
      </c>
    </row>
    <row r="4" spans="1:8" ht="22.7" customHeight="1">
      <c r="A4" s="139" t="s">
        <v>176</v>
      </c>
      <c r="B4" s="139" t="s">
        <v>219</v>
      </c>
      <c r="C4" s="139"/>
      <c r="D4" s="139"/>
      <c r="E4" s="139"/>
      <c r="F4" s="139"/>
      <c r="G4" s="139" t="s">
        <v>220</v>
      </c>
      <c r="H4" s="139" t="s">
        <v>221</v>
      </c>
    </row>
    <row r="5" spans="1:8" ht="22.7" customHeight="1">
      <c r="A5" s="139"/>
      <c r="B5" s="139" t="s">
        <v>114</v>
      </c>
      <c r="C5" s="139" t="s">
        <v>222</v>
      </c>
      <c r="D5" s="139" t="s">
        <v>223</v>
      </c>
      <c r="E5" s="139" t="s">
        <v>224</v>
      </c>
      <c r="F5" s="139"/>
      <c r="G5" s="139"/>
      <c r="H5" s="139"/>
    </row>
    <row r="6" spans="1:8" ht="22.7" customHeight="1">
      <c r="A6" s="139"/>
      <c r="B6" s="139"/>
      <c r="C6" s="139"/>
      <c r="D6" s="139"/>
      <c r="E6" s="11" t="s">
        <v>225</v>
      </c>
      <c r="F6" s="11" t="s">
        <v>226</v>
      </c>
      <c r="G6" s="139"/>
      <c r="H6" s="139"/>
    </row>
    <row r="7" spans="1:8" ht="22.7" customHeight="1">
      <c r="A7" s="41" t="s">
        <v>114</v>
      </c>
      <c r="B7" s="42"/>
      <c r="C7" s="42"/>
      <c r="D7" s="42"/>
      <c r="E7" s="42"/>
      <c r="F7" s="42"/>
      <c r="G7" s="42"/>
      <c r="H7" s="42"/>
    </row>
    <row r="8" spans="1:8" ht="22.7" customHeight="1">
      <c r="A8" s="41" t="s">
        <v>2</v>
      </c>
      <c r="B8" s="42"/>
      <c r="C8" s="42"/>
      <c r="D8" s="42"/>
      <c r="E8" s="42"/>
      <c r="F8" s="42"/>
      <c r="G8" s="42"/>
      <c r="H8" s="42"/>
    </row>
    <row r="9" spans="1:8" ht="22.7" customHeight="1">
      <c r="A9" s="12"/>
      <c r="B9" s="13"/>
      <c r="C9" s="13"/>
      <c r="D9" s="13"/>
      <c r="E9" s="13"/>
      <c r="F9" s="13"/>
      <c r="G9" s="13"/>
      <c r="H9" s="1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9" type="noConversion"/>
  <pageMargins left="0.75" right="0.75" top="0.270000010728836" bottom="0.270000010728836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workbookViewId="0">
      <selection activeCell="E8" sqref="E8"/>
    </sheetView>
  </sheetViews>
  <sheetFormatPr defaultColWidth="10" defaultRowHeight="15"/>
  <cols>
    <col min="1" max="1" width="9.75" customWidth="1"/>
    <col min="2" max="2" width="12" style="14" customWidth="1"/>
    <col min="3" max="3" width="29.625" style="14" customWidth="1"/>
    <col min="4" max="4" width="9.75" customWidth="1"/>
    <col min="5" max="5" width="12" customWidth="1"/>
    <col min="6" max="6" width="12.5" customWidth="1"/>
    <col min="7" max="10" width="9.75" customWidth="1"/>
  </cols>
  <sheetData>
    <row r="1" spans="1:10" ht="14.25" customHeight="1">
      <c r="A1" s="8"/>
      <c r="B1" s="22"/>
      <c r="C1" s="23"/>
      <c r="D1" s="8"/>
      <c r="E1" s="8"/>
      <c r="F1" s="8"/>
      <c r="G1" s="8"/>
      <c r="H1" s="8"/>
      <c r="I1" s="8"/>
      <c r="J1" s="8"/>
    </row>
    <row r="2" spans="1:10" ht="39.950000000000003" customHeight="1">
      <c r="A2" s="126" t="s">
        <v>227</v>
      </c>
      <c r="B2" s="129"/>
      <c r="C2" s="129"/>
      <c r="D2" s="126"/>
      <c r="E2" s="126"/>
      <c r="F2" s="126"/>
      <c r="G2" s="8"/>
      <c r="H2" s="8"/>
      <c r="I2" s="8"/>
      <c r="J2" s="8"/>
    </row>
    <row r="3" spans="1:10" ht="22.7" customHeight="1">
      <c r="A3" s="9"/>
      <c r="D3" s="9"/>
      <c r="E3" s="9"/>
      <c r="F3" s="9" t="s">
        <v>33</v>
      </c>
      <c r="G3" s="8"/>
      <c r="H3" s="8"/>
      <c r="I3" s="8"/>
      <c r="J3" s="8"/>
    </row>
    <row r="4" spans="1:10" ht="22.7" customHeight="1">
      <c r="A4" s="24" t="s">
        <v>228</v>
      </c>
      <c r="B4" s="25" t="s">
        <v>229</v>
      </c>
      <c r="C4" s="26" t="s">
        <v>230</v>
      </c>
      <c r="D4" s="24" t="s">
        <v>114</v>
      </c>
      <c r="E4" s="24" t="s">
        <v>111</v>
      </c>
      <c r="F4" s="24" t="s">
        <v>112</v>
      </c>
      <c r="G4" s="8"/>
      <c r="H4" s="8"/>
      <c r="I4" s="8"/>
      <c r="J4" s="8"/>
    </row>
    <row r="5" spans="1:10" ht="27.95" customHeight="1">
      <c r="A5" s="24"/>
      <c r="B5" s="27"/>
      <c r="C5" s="28" t="s">
        <v>114</v>
      </c>
      <c r="D5" s="152">
        <f>D6</f>
        <v>15085.85</v>
      </c>
      <c r="E5" s="152">
        <v>15085.85</v>
      </c>
      <c r="F5" s="29"/>
      <c r="G5" s="9"/>
      <c r="H5" s="9"/>
      <c r="I5" s="9"/>
      <c r="J5" s="9"/>
    </row>
    <row r="6" spans="1:10" ht="27.95" customHeight="1">
      <c r="A6" s="30">
        <v>1</v>
      </c>
      <c r="B6" s="27" t="s">
        <v>208</v>
      </c>
      <c r="C6" s="31" t="s">
        <v>231</v>
      </c>
      <c r="D6" s="151">
        <f>D7+D8</f>
        <v>15085.85</v>
      </c>
      <c r="E6" s="151">
        <f>E7+E8</f>
        <v>15085.85</v>
      </c>
      <c r="F6" s="33"/>
    </row>
    <row r="7" spans="1:10" ht="27.95" customHeight="1">
      <c r="A7" s="30">
        <v>2</v>
      </c>
      <c r="B7" s="34" t="s">
        <v>210</v>
      </c>
      <c r="C7" s="35" t="s">
        <v>211</v>
      </c>
      <c r="D7" s="33">
        <f>E7+F7</f>
        <v>8800.34</v>
      </c>
      <c r="E7" s="36">
        <v>8800.34</v>
      </c>
      <c r="F7" s="33"/>
    </row>
    <row r="8" spans="1:10" ht="27.95" customHeight="1">
      <c r="A8" s="30">
        <v>3</v>
      </c>
      <c r="B8" s="34" t="s">
        <v>212</v>
      </c>
      <c r="C8" s="35" t="s">
        <v>213</v>
      </c>
      <c r="D8" s="33">
        <f>E8+F8</f>
        <v>6285.51</v>
      </c>
      <c r="E8" s="36">
        <v>6285.51</v>
      </c>
      <c r="F8" s="33"/>
    </row>
    <row r="9" spans="1:10" ht="27.95" customHeight="1">
      <c r="A9" s="33"/>
      <c r="B9" s="37"/>
      <c r="C9" s="38"/>
      <c r="D9" s="33"/>
      <c r="E9" s="33"/>
      <c r="F9" s="33"/>
    </row>
    <row r="10" spans="1:10" ht="27.95" customHeight="1">
      <c r="A10" s="33"/>
      <c r="B10" s="37"/>
      <c r="C10" s="38"/>
      <c r="D10" s="33"/>
      <c r="E10" s="33"/>
      <c r="F10" s="33"/>
    </row>
    <row r="11" spans="1:10" ht="27.95" customHeight="1">
      <c r="A11" s="33"/>
      <c r="B11" s="37"/>
      <c r="C11" s="38"/>
      <c r="D11" s="33"/>
      <c r="E11" s="33"/>
      <c r="F11" s="33"/>
    </row>
    <row r="12" spans="1:10" ht="27.95" customHeight="1">
      <c r="A12" s="33"/>
      <c r="B12" s="37"/>
      <c r="C12" s="38"/>
      <c r="D12" s="33"/>
      <c r="E12" s="39"/>
      <c r="F12" s="33"/>
    </row>
    <row r="13" spans="1:10" ht="27.95" customHeight="1">
      <c r="A13" s="33"/>
      <c r="B13" s="37"/>
      <c r="C13" s="38"/>
      <c r="D13" s="33"/>
      <c r="E13" s="33"/>
      <c r="F13" s="33"/>
    </row>
    <row r="14" spans="1:10" ht="27.95" customHeight="1">
      <c r="A14" s="33"/>
      <c r="B14" s="37"/>
      <c r="C14" s="38"/>
      <c r="D14" s="33"/>
      <c r="E14" s="33"/>
      <c r="F14" s="33"/>
    </row>
    <row r="15" spans="1:10" ht="27.95" customHeight="1">
      <c r="A15" s="33"/>
      <c r="B15" s="37"/>
      <c r="C15" s="38"/>
      <c r="D15" s="33"/>
      <c r="E15" s="33"/>
      <c r="F15" s="33"/>
    </row>
    <row r="16" spans="1:10" ht="27.95" customHeight="1">
      <c r="A16" s="33"/>
      <c r="B16" s="37"/>
      <c r="C16" s="38"/>
      <c r="D16" s="33"/>
      <c r="E16" s="33"/>
      <c r="F16" s="33"/>
    </row>
    <row r="17" spans="1:6" ht="27.95" customHeight="1">
      <c r="A17" s="33"/>
      <c r="B17" s="37"/>
      <c r="C17" s="38"/>
      <c r="D17" s="33"/>
      <c r="E17" s="33"/>
      <c r="F17" s="33"/>
    </row>
    <row r="18" spans="1:6" ht="27.95" customHeight="1">
      <c r="A18" s="33"/>
      <c r="B18" s="37"/>
      <c r="C18" s="38"/>
      <c r="D18" s="33"/>
      <c r="E18" s="33"/>
      <c r="F18" s="33"/>
    </row>
    <row r="19" spans="1:6" ht="27.95" customHeight="1">
      <c r="A19" s="33"/>
      <c r="B19" s="37"/>
      <c r="C19" s="38"/>
      <c r="D19" s="33"/>
      <c r="E19" s="33"/>
      <c r="F19" s="33"/>
    </row>
    <row r="25" spans="1:6" ht="13.5">
      <c r="B25" s="15"/>
      <c r="C25" s="15"/>
    </row>
    <row r="26" spans="1:6" ht="13.5">
      <c r="B26" s="15"/>
      <c r="C26" s="15"/>
    </row>
    <row r="27" spans="1:6" ht="13.5">
      <c r="B27" s="15"/>
      <c r="C27" s="15"/>
    </row>
  </sheetData>
  <mergeCells count="1">
    <mergeCell ref="A2:F2"/>
  </mergeCells>
  <phoneticPr fontId="39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4" customWidth="1"/>
    <col min="2" max="2" width="41.375" style="14" customWidth="1"/>
    <col min="3" max="3" width="29.375" style="14" customWidth="1"/>
    <col min="4" max="4" width="2.5" style="14" customWidth="1"/>
    <col min="5" max="16" width="8" style="14"/>
    <col min="17" max="16384" width="7.875" style="15"/>
  </cols>
  <sheetData>
    <row r="1" spans="1:16" ht="15" customHeight="1">
      <c r="A1" s="16"/>
      <c r="B1" s="16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32.25" customHeight="1">
      <c r="A2" s="129" t="s">
        <v>232</v>
      </c>
      <c r="B2" s="129"/>
      <c r="C2" s="12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15" customHeight="1">
      <c r="A3" s="15"/>
      <c r="B3" s="15"/>
      <c r="C3" s="17" t="s">
        <v>33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25.5" customHeight="1">
      <c r="A4" s="140" t="s">
        <v>233</v>
      </c>
      <c r="B4" s="140"/>
      <c r="C4" s="141" t="s">
        <v>37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ht="25.5" customHeight="1">
      <c r="A5" s="18" t="s">
        <v>234</v>
      </c>
      <c r="B5" s="18" t="s">
        <v>235</v>
      </c>
      <c r="C5" s="141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6" ht="25.5" customHeight="1">
      <c r="A6" s="18" t="s">
        <v>114</v>
      </c>
      <c r="B6" s="18"/>
      <c r="C6" s="19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6" ht="26.25" customHeight="1">
      <c r="A7" s="20"/>
      <c r="B7" s="20"/>
      <c r="C7" s="21">
        <v>0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6" ht="26.25" customHeight="1">
      <c r="A8" s="20"/>
      <c r="B8" s="20"/>
      <c r="C8" s="21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16" ht="26.25" customHeight="1">
      <c r="A9" s="20"/>
      <c r="B9" s="20"/>
      <c r="C9" s="21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6" ht="26.25" customHeight="1">
      <c r="A10" s="20"/>
      <c r="B10" s="20"/>
      <c r="C10" s="21"/>
    </row>
    <row r="11" spans="1:16" ht="26.25" customHeight="1">
      <c r="A11" s="20"/>
      <c r="B11" s="20"/>
      <c r="C11" s="21"/>
    </row>
    <row r="12" spans="1:16" ht="26.25" customHeight="1">
      <c r="A12" s="20"/>
      <c r="B12" s="20"/>
      <c r="C12" s="21"/>
    </row>
  </sheetData>
  <sheetProtection formatCells="0" formatColumns="0" formatRows="0"/>
  <mergeCells count="3">
    <mergeCell ref="A2:C2"/>
    <mergeCell ref="A4:B4"/>
    <mergeCell ref="C4:C5"/>
  </mergeCells>
  <phoneticPr fontId="39" type="noConversion"/>
  <printOptions horizontalCentered="1"/>
  <pageMargins left="0.78740157480314998" right="0.39370078740157499" top="1.1811023622047201" bottom="0.78740157480314998" header="0" footer="0.39370078740157499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"/>
  <sheetViews>
    <sheetView workbookViewId="0">
      <selection activeCell="E30" sqref="E30"/>
    </sheetView>
  </sheetViews>
  <sheetFormatPr defaultColWidth="10" defaultRowHeight="13.5"/>
  <cols>
    <col min="1" max="1" width="19.375" customWidth="1"/>
    <col min="2" max="2" width="18.25" customWidth="1"/>
    <col min="3" max="3" width="20.25" customWidth="1"/>
    <col min="4" max="4" width="24.25" customWidth="1"/>
    <col min="5" max="5" width="29.375" customWidth="1"/>
  </cols>
  <sheetData>
    <row r="1" spans="1:5" ht="14.25" customHeight="1">
      <c r="A1" s="8"/>
      <c r="B1" s="8"/>
      <c r="C1" s="8"/>
      <c r="D1" s="8"/>
      <c r="E1" s="8"/>
    </row>
    <row r="2" spans="1:5" ht="39.950000000000003" customHeight="1">
      <c r="A2" s="126" t="s">
        <v>236</v>
      </c>
      <c r="B2" s="126"/>
      <c r="C2" s="126"/>
      <c r="D2" s="126"/>
      <c r="E2" s="126"/>
    </row>
    <row r="3" spans="1:5" ht="22.7" customHeight="1">
      <c r="A3" s="9"/>
      <c r="B3" s="9"/>
      <c r="C3" s="9"/>
      <c r="D3" s="9"/>
      <c r="E3" s="10" t="s">
        <v>33</v>
      </c>
    </row>
    <row r="4" spans="1:5" ht="22.7" customHeight="1">
      <c r="A4" s="11" t="s">
        <v>176</v>
      </c>
      <c r="B4" s="11" t="s">
        <v>114</v>
      </c>
      <c r="C4" s="11" t="s">
        <v>237</v>
      </c>
      <c r="D4" s="11" t="s">
        <v>238</v>
      </c>
      <c r="E4" s="11" t="s">
        <v>239</v>
      </c>
    </row>
    <row r="5" spans="1:5" ht="22.7" customHeight="1">
      <c r="A5" s="12"/>
      <c r="B5" s="13"/>
      <c r="C5" s="13"/>
      <c r="D5" s="13"/>
      <c r="E5" s="13"/>
    </row>
  </sheetData>
  <mergeCells count="1">
    <mergeCell ref="A2:E2"/>
  </mergeCells>
  <phoneticPr fontId="39" type="noConversion"/>
  <pageMargins left="0.75" right="0.75" top="0.270000010728836" bottom="0.270000010728836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16"/>
  <sheetViews>
    <sheetView workbookViewId="0">
      <selection activeCell="F23" sqref="F23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42" t="s">
        <v>240</v>
      </c>
      <c r="B1" s="142"/>
    </row>
    <row r="2" spans="1:2">
      <c r="A2" s="1" t="s">
        <v>241</v>
      </c>
    </row>
    <row r="3" spans="1:2" ht="15" customHeight="1">
      <c r="A3" s="143" t="s">
        <v>36</v>
      </c>
      <c r="B3" s="144" t="s">
        <v>37</v>
      </c>
    </row>
    <row r="4" spans="1:2">
      <c r="A4" s="143"/>
      <c r="B4" s="144"/>
    </row>
    <row r="5" spans="1:2">
      <c r="A5" s="3" t="s">
        <v>242</v>
      </c>
      <c r="B5" s="2">
        <v>1</v>
      </c>
    </row>
    <row r="6" spans="1:2">
      <c r="A6" s="4" t="s">
        <v>243</v>
      </c>
      <c r="B6" s="5"/>
    </row>
    <row r="7" spans="1:2">
      <c r="A7" s="6" t="s">
        <v>244</v>
      </c>
      <c r="B7" s="5"/>
    </row>
    <row r="8" spans="1:2">
      <c r="A8" s="6"/>
      <c r="B8" s="5"/>
    </row>
    <row r="9" spans="1:2">
      <c r="A9" s="6"/>
      <c r="B9" s="5"/>
    </row>
    <row r="10" spans="1:2">
      <c r="A10" s="6"/>
      <c r="B10" s="5"/>
    </row>
    <row r="11" spans="1:2">
      <c r="A11" s="6"/>
      <c r="B11" s="5"/>
    </row>
    <row r="12" spans="1:2">
      <c r="A12" s="6"/>
      <c r="B12" s="5"/>
    </row>
    <row r="13" spans="1:2">
      <c r="A13" s="6"/>
      <c r="B13" s="5"/>
    </row>
    <row r="14" spans="1:2">
      <c r="A14" s="6"/>
      <c r="B14" s="5"/>
    </row>
    <row r="15" spans="1:2">
      <c r="A15" s="6"/>
      <c r="B15" s="5"/>
    </row>
    <row r="16" spans="1:2">
      <c r="A16" s="7" t="s">
        <v>245</v>
      </c>
    </row>
  </sheetData>
  <mergeCells count="3">
    <mergeCell ref="A1:B1"/>
    <mergeCell ref="A3:A4"/>
    <mergeCell ref="B3:B4"/>
  </mergeCells>
  <phoneticPr fontId="39" type="noConversion"/>
  <pageMargins left="0.75" right="0.75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F14" sqref="F14"/>
    </sheetView>
  </sheetViews>
  <sheetFormatPr defaultColWidth="10" defaultRowHeight="13.5"/>
  <cols>
    <col min="1" max="1" width="5" customWidth="1"/>
    <col min="2" max="2" width="56.375" customWidth="1"/>
    <col min="3" max="3" width="40.125" customWidth="1"/>
  </cols>
  <sheetData>
    <row r="1" spans="1:3" ht="35.450000000000003" customHeight="1">
      <c r="A1" s="8"/>
      <c r="B1" s="8"/>
    </row>
    <row r="2" spans="1:3" ht="39.200000000000003" customHeight="1">
      <c r="A2" s="8"/>
      <c r="B2" s="125" t="s">
        <v>10</v>
      </c>
      <c r="C2" s="125"/>
    </row>
    <row r="3" spans="1:3" ht="29.45" customHeight="1">
      <c r="A3" s="112"/>
      <c r="B3" s="113" t="s">
        <v>11</v>
      </c>
      <c r="C3" s="113" t="s">
        <v>12</v>
      </c>
    </row>
    <row r="4" spans="1:3" ht="28.5" customHeight="1">
      <c r="A4" s="104"/>
      <c r="B4" s="114" t="s">
        <v>13</v>
      </c>
      <c r="C4" s="115" t="s">
        <v>14</v>
      </c>
    </row>
    <row r="5" spans="1:3" ht="28.5" customHeight="1">
      <c r="A5" s="104"/>
      <c r="B5" s="114" t="s">
        <v>15</v>
      </c>
      <c r="C5" s="115" t="s">
        <v>16</v>
      </c>
    </row>
    <row r="6" spans="1:3" ht="28.5" customHeight="1">
      <c r="A6" s="104"/>
      <c r="B6" s="114" t="s">
        <v>17</v>
      </c>
      <c r="C6" s="115" t="s">
        <v>18</v>
      </c>
    </row>
    <row r="7" spans="1:3" ht="28.5" customHeight="1">
      <c r="A7" s="104"/>
      <c r="B7" s="114" t="s">
        <v>19</v>
      </c>
      <c r="C7" s="115"/>
    </row>
    <row r="8" spans="1:3" ht="28.5" customHeight="1">
      <c r="A8" s="104"/>
      <c r="B8" s="114" t="s">
        <v>20</v>
      </c>
      <c r="C8" s="115" t="s">
        <v>21</v>
      </c>
    </row>
    <row r="9" spans="1:3" ht="28.5" customHeight="1">
      <c r="A9" s="104"/>
      <c r="B9" s="114" t="s">
        <v>22</v>
      </c>
      <c r="C9" s="115" t="s">
        <v>23</v>
      </c>
    </row>
    <row r="10" spans="1:3" ht="28.5" customHeight="1">
      <c r="A10" s="104"/>
      <c r="B10" s="114" t="s">
        <v>24</v>
      </c>
      <c r="C10" s="115" t="s">
        <v>25</v>
      </c>
    </row>
    <row r="11" spans="1:3" ht="28.5" customHeight="1">
      <c r="A11" s="104"/>
      <c r="B11" s="114" t="s">
        <v>26</v>
      </c>
      <c r="C11" s="115" t="s">
        <v>27</v>
      </c>
    </row>
    <row r="12" spans="1:3" ht="28.5" customHeight="1">
      <c r="A12" s="104"/>
      <c r="B12" s="114" t="s">
        <v>28</v>
      </c>
      <c r="C12" s="115"/>
    </row>
    <row r="13" spans="1:3" ht="28.5" customHeight="1">
      <c r="A13" s="8"/>
      <c r="B13" s="114" t="s">
        <v>29</v>
      </c>
      <c r="C13" s="115"/>
    </row>
    <row r="14" spans="1:3" ht="28.5" customHeight="1">
      <c r="A14" s="8"/>
      <c r="B14" s="114" t="s">
        <v>30</v>
      </c>
      <c r="C14" s="115" t="s">
        <v>14</v>
      </c>
    </row>
    <row r="15" spans="1:3" ht="36" customHeight="1">
      <c r="B15" s="114" t="s">
        <v>31</v>
      </c>
      <c r="C15" s="33"/>
    </row>
  </sheetData>
  <mergeCells count="1">
    <mergeCell ref="B2:C2"/>
  </mergeCells>
  <phoneticPr fontId="39" type="noConversion"/>
  <pageMargins left="0.75" right="0.75" top="0.270000010728836" bottom="0.270000010728836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2"/>
  <sheetViews>
    <sheetView topLeftCell="A22" workbookViewId="0">
      <selection activeCell="D17" sqref="D17"/>
    </sheetView>
  </sheetViews>
  <sheetFormatPr defaultColWidth="10" defaultRowHeight="13.5"/>
  <cols>
    <col min="1" max="1" width="41.875" customWidth="1"/>
    <col min="2" max="2" width="16.75" customWidth="1"/>
    <col min="3" max="3" width="36.625" customWidth="1"/>
    <col min="4" max="4" width="14.5" customWidth="1"/>
    <col min="8" max="8" width="10.375"/>
    <col min="10" max="10" width="11.5"/>
  </cols>
  <sheetData>
    <row r="1" spans="1:4" ht="14.25" customHeight="1">
      <c r="A1" s="8"/>
      <c r="B1" s="8"/>
      <c r="C1" s="8"/>
      <c r="D1" s="8"/>
    </row>
    <row r="2" spans="1:4" ht="39.950000000000003" customHeight="1">
      <c r="A2" s="126" t="s">
        <v>32</v>
      </c>
      <c r="B2" s="126"/>
      <c r="C2" s="126"/>
      <c r="D2" s="126"/>
    </row>
    <row r="3" spans="1:4" ht="22.7" customHeight="1">
      <c r="A3" s="127"/>
      <c r="B3" s="127"/>
      <c r="C3" s="127"/>
      <c r="D3" s="105" t="s">
        <v>33</v>
      </c>
    </row>
    <row r="4" spans="1:4" ht="22.7" customHeight="1">
      <c r="A4" s="128" t="s">
        <v>34</v>
      </c>
      <c r="B4" s="128"/>
      <c r="C4" s="128" t="s">
        <v>35</v>
      </c>
      <c r="D4" s="128"/>
    </row>
    <row r="5" spans="1:4" ht="22.7" customHeight="1">
      <c r="A5" s="80" t="s">
        <v>36</v>
      </c>
      <c r="B5" s="80" t="s">
        <v>37</v>
      </c>
      <c r="C5" s="80" t="s">
        <v>36</v>
      </c>
      <c r="D5" s="80" t="s">
        <v>37</v>
      </c>
    </row>
    <row r="6" spans="1:4" ht="22.7" customHeight="1">
      <c r="A6" s="106" t="s">
        <v>38</v>
      </c>
      <c r="B6" s="88">
        <v>768147.48</v>
      </c>
      <c r="C6" s="106" t="s">
        <v>39</v>
      </c>
      <c r="D6" s="82"/>
    </row>
    <row r="7" spans="1:4" ht="22.7" customHeight="1">
      <c r="A7" s="106" t="s">
        <v>40</v>
      </c>
      <c r="B7" s="88"/>
      <c r="C7" s="106" t="s">
        <v>41</v>
      </c>
      <c r="D7" s="107"/>
    </row>
    <row r="8" spans="1:4" ht="22.7" customHeight="1">
      <c r="A8" s="106" t="s">
        <v>42</v>
      </c>
      <c r="B8" s="88"/>
      <c r="C8" s="106" t="s">
        <v>43</v>
      </c>
      <c r="D8" s="107"/>
    </row>
    <row r="9" spans="1:4" ht="22.7" customHeight="1">
      <c r="A9" s="106" t="s">
        <v>44</v>
      </c>
      <c r="B9" s="88"/>
      <c r="C9" s="106" t="s">
        <v>45</v>
      </c>
      <c r="D9" s="107"/>
    </row>
    <row r="10" spans="1:4" ht="22.7" customHeight="1">
      <c r="A10" s="106" t="s">
        <v>46</v>
      </c>
      <c r="B10" s="88">
        <v>1287381</v>
      </c>
      <c r="C10" s="106" t="s">
        <v>47</v>
      </c>
      <c r="D10" s="107"/>
    </row>
    <row r="11" spans="1:4" ht="22.7" customHeight="1">
      <c r="A11" s="106" t="s">
        <v>48</v>
      </c>
      <c r="B11" s="82"/>
      <c r="C11" s="106" t="s">
        <v>49</v>
      </c>
      <c r="D11" s="107"/>
    </row>
    <row r="12" spans="1:4" ht="22.7" customHeight="1">
      <c r="A12" s="106" t="s">
        <v>50</v>
      </c>
      <c r="B12" s="82"/>
      <c r="C12" s="106" t="s">
        <v>51</v>
      </c>
      <c r="D12" s="107"/>
    </row>
    <row r="13" spans="1:4" ht="22.7" customHeight="1">
      <c r="A13" s="106" t="s">
        <v>52</v>
      </c>
      <c r="B13" s="82"/>
      <c r="C13" s="106" t="s">
        <v>53</v>
      </c>
      <c r="D13" s="108">
        <v>82708.17</v>
      </c>
    </row>
    <row r="14" spans="1:4" ht="22.7" customHeight="1">
      <c r="A14" s="106" t="s">
        <v>54</v>
      </c>
      <c r="B14" s="82"/>
      <c r="C14" s="106" t="s">
        <v>55</v>
      </c>
      <c r="D14" s="108"/>
    </row>
    <row r="15" spans="1:4" ht="22.7" customHeight="1">
      <c r="A15" s="106"/>
      <c r="B15" s="109"/>
      <c r="C15" s="106" t="s">
        <v>56</v>
      </c>
      <c r="D15" s="108">
        <f>B39-D13</f>
        <v>1972820.31</v>
      </c>
    </row>
    <row r="16" spans="1:4" ht="22.7" customHeight="1">
      <c r="A16" s="106"/>
      <c r="B16" s="109"/>
      <c r="C16" s="106" t="s">
        <v>57</v>
      </c>
      <c r="D16" s="107"/>
    </row>
    <row r="17" spans="1:4" ht="22.7" customHeight="1">
      <c r="A17" s="106"/>
      <c r="B17" s="109"/>
      <c r="C17" s="106" t="s">
        <v>58</v>
      </c>
      <c r="D17" s="107"/>
    </row>
    <row r="18" spans="1:4" ht="22.7" customHeight="1">
      <c r="A18" s="106"/>
      <c r="B18" s="109"/>
      <c r="C18" s="106" t="s">
        <v>59</v>
      </c>
      <c r="D18" s="107"/>
    </row>
    <row r="19" spans="1:4" ht="22.7" customHeight="1">
      <c r="A19" s="106"/>
      <c r="B19" s="109"/>
      <c r="C19" s="106" t="s">
        <v>60</v>
      </c>
      <c r="D19" s="107"/>
    </row>
    <row r="20" spans="1:4" ht="22.7" customHeight="1">
      <c r="A20" s="110"/>
      <c r="B20" s="111"/>
      <c r="C20" s="106" t="s">
        <v>61</v>
      </c>
      <c r="D20" s="107"/>
    </row>
    <row r="21" spans="1:4" ht="22.7" customHeight="1">
      <c r="A21" s="110"/>
      <c r="B21" s="111"/>
      <c r="C21" s="106" t="s">
        <v>62</v>
      </c>
      <c r="D21" s="107"/>
    </row>
    <row r="22" spans="1:4" ht="22.7" customHeight="1">
      <c r="A22" s="110"/>
      <c r="B22" s="111"/>
      <c r="C22" s="106" t="s">
        <v>63</v>
      </c>
      <c r="D22" s="107"/>
    </row>
    <row r="23" spans="1:4" ht="22.7" customHeight="1">
      <c r="A23" s="110"/>
      <c r="B23" s="111"/>
      <c r="C23" s="106" t="s">
        <v>64</v>
      </c>
      <c r="D23" s="107"/>
    </row>
    <row r="24" spans="1:4" ht="22.7" customHeight="1">
      <c r="A24" s="110"/>
      <c r="B24" s="111"/>
      <c r="C24" s="106" t="s">
        <v>65</v>
      </c>
      <c r="D24" s="107"/>
    </row>
    <row r="25" spans="1:4" ht="22.7" customHeight="1">
      <c r="A25" s="106"/>
      <c r="B25" s="109"/>
      <c r="C25" s="106" t="s">
        <v>66</v>
      </c>
      <c r="D25" s="107"/>
    </row>
    <row r="26" spans="1:4" ht="22.7" customHeight="1">
      <c r="A26" s="106"/>
      <c r="B26" s="109"/>
      <c r="C26" s="106" t="s">
        <v>67</v>
      </c>
      <c r="D26" s="107"/>
    </row>
    <row r="27" spans="1:4" ht="22.7" customHeight="1">
      <c r="A27" s="106"/>
      <c r="B27" s="109"/>
      <c r="C27" s="106" t="s">
        <v>68</v>
      </c>
      <c r="D27" s="107"/>
    </row>
    <row r="28" spans="1:4" ht="22.7" customHeight="1">
      <c r="A28" s="110"/>
      <c r="B28" s="111"/>
      <c r="C28" s="106" t="s">
        <v>69</v>
      </c>
      <c r="D28" s="107"/>
    </row>
    <row r="29" spans="1:4" ht="22.7" customHeight="1">
      <c r="A29" s="110"/>
      <c r="B29" s="111"/>
      <c r="C29" s="106" t="s">
        <v>70</v>
      </c>
      <c r="D29" s="107"/>
    </row>
    <row r="30" spans="1:4" ht="22.7" customHeight="1">
      <c r="A30" s="110"/>
      <c r="B30" s="111"/>
      <c r="C30" s="106" t="s">
        <v>71</v>
      </c>
      <c r="D30" s="107"/>
    </row>
    <row r="31" spans="1:4" ht="22.7" customHeight="1">
      <c r="A31" s="110"/>
      <c r="B31" s="111"/>
      <c r="C31" s="106" t="s">
        <v>72</v>
      </c>
      <c r="D31" s="107"/>
    </row>
    <row r="32" spans="1:4" ht="22.7" customHeight="1">
      <c r="A32" s="110"/>
      <c r="B32" s="111"/>
      <c r="C32" s="106" t="s">
        <v>73</v>
      </c>
      <c r="D32" s="107"/>
    </row>
    <row r="33" spans="1:4" ht="22.7" customHeight="1">
      <c r="A33" s="106"/>
      <c r="B33" s="106"/>
      <c r="C33" s="106" t="s">
        <v>74</v>
      </c>
      <c r="D33" s="107"/>
    </row>
    <row r="34" spans="1:4" ht="22.7" customHeight="1">
      <c r="A34" s="106"/>
      <c r="B34" s="106"/>
      <c r="C34" s="106" t="s">
        <v>75</v>
      </c>
      <c r="D34" s="107"/>
    </row>
    <row r="35" spans="1:4" ht="22.7" customHeight="1">
      <c r="A35" s="106"/>
      <c r="B35" s="106"/>
      <c r="C35" s="106" t="s">
        <v>76</v>
      </c>
      <c r="D35" s="107"/>
    </row>
    <row r="36" spans="1:4" ht="22.7" customHeight="1">
      <c r="A36" s="106"/>
      <c r="B36" s="106"/>
      <c r="C36" s="106"/>
      <c r="D36" s="106"/>
    </row>
    <row r="37" spans="1:4" ht="22.7" customHeight="1">
      <c r="A37" s="106"/>
      <c r="B37" s="106"/>
      <c r="C37" s="106"/>
      <c r="D37" s="106"/>
    </row>
    <row r="38" spans="1:4" ht="22.7" customHeight="1">
      <c r="A38" s="106"/>
      <c r="B38" s="106"/>
      <c r="C38" s="106"/>
      <c r="D38" s="106"/>
    </row>
    <row r="39" spans="1:4" ht="22.7" customHeight="1">
      <c r="A39" s="110" t="s">
        <v>77</v>
      </c>
      <c r="B39" s="111">
        <f>SUM(B6:B14)</f>
        <v>2055528.48</v>
      </c>
      <c r="C39" s="110" t="s">
        <v>78</v>
      </c>
      <c r="D39" s="111">
        <f>SUM(D6:D38)</f>
        <v>2055528.48</v>
      </c>
    </row>
    <row r="40" spans="1:4" ht="22.7" customHeight="1">
      <c r="A40" s="110" t="s">
        <v>79</v>
      </c>
      <c r="B40" s="111"/>
      <c r="C40" s="110" t="s">
        <v>80</v>
      </c>
      <c r="D40" s="111"/>
    </row>
    <row r="41" spans="1:4" ht="22.7" customHeight="1">
      <c r="A41" s="110" t="s">
        <v>81</v>
      </c>
      <c r="B41" s="109"/>
      <c r="C41" s="106"/>
      <c r="D41" s="109"/>
    </row>
    <row r="42" spans="1:4" ht="22.7" customHeight="1">
      <c r="A42" s="110" t="s">
        <v>82</v>
      </c>
      <c r="B42" s="111">
        <f>B39+B40</f>
        <v>2055528.48</v>
      </c>
      <c r="C42" s="110" t="s">
        <v>83</v>
      </c>
      <c r="D42" s="111">
        <f>D39+D40</f>
        <v>2055528.48</v>
      </c>
    </row>
  </sheetData>
  <mergeCells count="4">
    <mergeCell ref="A2:D2"/>
    <mergeCell ref="A3:C3"/>
    <mergeCell ref="A4:B4"/>
    <mergeCell ref="C4:D4"/>
  </mergeCells>
  <phoneticPr fontId="39" type="noConversion"/>
  <pageMargins left="0.75" right="0.75" top="0.270000010728836" bottom="0.270000010728836" header="0" footer="0"/>
  <pageSetup paperSize="9" scale="51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2"/>
  <sheetViews>
    <sheetView showZeros="0" topLeftCell="A19" workbookViewId="0">
      <selection activeCell="B27" sqref="B27"/>
    </sheetView>
  </sheetViews>
  <sheetFormatPr defaultColWidth="7.875" defaultRowHeight="12.75" customHeight="1"/>
  <cols>
    <col min="1" max="1" width="39.5" style="14" customWidth="1"/>
    <col min="2" max="2" width="35.625" style="14" customWidth="1"/>
    <col min="3" max="3" width="27.375" style="14" customWidth="1"/>
    <col min="4" max="16384" width="7.875" style="15"/>
  </cols>
  <sheetData>
    <row r="1" spans="1:2" ht="24.75" customHeight="1">
      <c r="A1" s="22"/>
    </row>
    <row r="2" spans="1:2" ht="24.75" customHeight="1">
      <c r="A2" s="129" t="s">
        <v>84</v>
      </c>
      <c r="B2" s="129"/>
    </row>
    <row r="3" spans="1:2" ht="24.75" customHeight="1">
      <c r="A3" s="94"/>
      <c r="B3" s="17" t="s">
        <v>33</v>
      </c>
    </row>
    <row r="4" spans="1:2" ht="24" customHeight="1">
      <c r="A4" s="26" t="s">
        <v>36</v>
      </c>
      <c r="B4" s="26" t="s">
        <v>37</v>
      </c>
    </row>
    <row r="5" spans="1:2" ht="24.95" customHeight="1">
      <c r="A5" s="95" t="s">
        <v>85</v>
      </c>
      <c r="B5" s="88">
        <f>B6</f>
        <v>768147.48</v>
      </c>
    </row>
    <row r="6" spans="1:2" ht="24.95" customHeight="1">
      <c r="A6" s="96" t="s">
        <v>86</v>
      </c>
      <c r="B6" s="97">
        <v>768147.48</v>
      </c>
    </row>
    <row r="7" spans="1:2" ht="24.95" customHeight="1">
      <c r="A7" s="96" t="s">
        <v>87</v>
      </c>
      <c r="B7" s="97"/>
    </row>
    <row r="8" spans="1:2" ht="24.95" customHeight="1">
      <c r="A8" s="95" t="s">
        <v>88</v>
      </c>
      <c r="B8" s="97">
        <f>B9+B10</f>
        <v>0</v>
      </c>
    </row>
    <row r="9" spans="1:2" ht="24.95" customHeight="1">
      <c r="A9" s="96" t="s">
        <v>86</v>
      </c>
      <c r="B9" s="97"/>
    </row>
    <row r="10" spans="1:2" ht="24.95" customHeight="1">
      <c r="A10" s="96" t="s">
        <v>87</v>
      </c>
      <c r="B10" s="97"/>
    </row>
    <row r="11" spans="1:2" ht="24.95" customHeight="1">
      <c r="A11" s="95" t="s">
        <v>89</v>
      </c>
      <c r="B11" s="97"/>
    </row>
    <row r="12" spans="1:2" ht="24.95" customHeight="1">
      <c r="A12" s="96" t="s">
        <v>86</v>
      </c>
      <c r="B12" s="97"/>
    </row>
    <row r="13" spans="1:2" ht="24.95" customHeight="1">
      <c r="A13" s="96" t="s">
        <v>87</v>
      </c>
      <c r="B13" s="97"/>
    </row>
    <row r="14" spans="1:2" ht="24.95" customHeight="1">
      <c r="A14" s="98" t="s">
        <v>90</v>
      </c>
      <c r="B14" s="97">
        <v>1287381</v>
      </c>
    </row>
    <row r="15" spans="1:2" ht="24.95" customHeight="1">
      <c r="A15" s="96" t="s">
        <v>91</v>
      </c>
      <c r="B15" s="97"/>
    </row>
    <row r="16" spans="1:2" ht="24.95" customHeight="1">
      <c r="A16" s="96" t="s">
        <v>92</v>
      </c>
      <c r="B16" s="97">
        <v>1287381</v>
      </c>
    </row>
    <row r="17" spans="1:2" ht="24.95" customHeight="1">
      <c r="A17" s="96" t="s">
        <v>93</v>
      </c>
      <c r="B17" s="99"/>
    </row>
    <row r="18" spans="1:2" ht="24.95" customHeight="1">
      <c r="A18" s="98" t="s">
        <v>94</v>
      </c>
      <c r="B18" s="97"/>
    </row>
    <row r="19" spans="1:2" ht="24.95" customHeight="1">
      <c r="A19" s="98" t="s">
        <v>95</v>
      </c>
      <c r="B19" s="97"/>
    </row>
    <row r="20" spans="1:2" ht="24.95" customHeight="1">
      <c r="A20" s="98" t="s">
        <v>96</v>
      </c>
      <c r="B20" s="97"/>
    </row>
    <row r="21" spans="1:2" ht="24.95" customHeight="1">
      <c r="A21" s="98" t="s">
        <v>97</v>
      </c>
      <c r="B21" s="97"/>
    </row>
    <row r="22" spans="1:2" ht="24.95" customHeight="1">
      <c r="A22" s="98" t="s">
        <v>98</v>
      </c>
      <c r="B22" s="100">
        <f>B23+B26+B29+B30</f>
        <v>0</v>
      </c>
    </row>
    <row r="23" spans="1:2" ht="24.95" customHeight="1">
      <c r="A23" s="96" t="s">
        <v>99</v>
      </c>
      <c r="B23" s="100">
        <f>B24+B25</f>
        <v>0</v>
      </c>
    </row>
    <row r="24" spans="1:2" ht="24.95" customHeight="1">
      <c r="A24" s="96" t="s">
        <v>100</v>
      </c>
      <c r="B24" s="100"/>
    </row>
    <row r="25" spans="1:2" ht="24.95" customHeight="1">
      <c r="A25" s="96" t="s">
        <v>101</v>
      </c>
      <c r="B25" s="100"/>
    </row>
    <row r="26" spans="1:2" ht="24.95" customHeight="1">
      <c r="A26" s="96" t="s">
        <v>102</v>
      </c>
      <c r="B26" s="100">
        <f>B27+B28</f>
        <v>0</v>
      </c>
    </row>
    <row r="27" spans="1:2" ht="24.95" customHeight="1">
      <c r="A27" s="96" t="s">
        <v>103</v>
      </c>
      <c r="B27" s="100"/>
    </row>
    <row r="28" spans="1:2" ht="24.95" customHeight="1">
      <c r="A28" s="96" t="s">
        <v>104</v>
      </c>
      <c r="B28" s="100"/>
    </row>
    <row r="29" spans="1:2" ht="24.95" customHeight="1">
      <c r="A29" s="96" t="s">
        <v>105</v>
      </c>
      <c r="B29" s="100"/>
    </row>
    <row r="30" spans="1:2" ht="24.95" customHeight="1">
      <c r="A30" s="96" t="s">
        <v>106</v>
      </c>
      <c r="B30" s="100"/>
    </row>
    <row r="31" spans="1:2" ht="24.95" customHeight="1">
      <c r="A31" s="101"/>
      <c r="B31" s="100"/>
    </row>
    <row r="32" spans="1:2" ht="24.95" customHeight="1">
      <c r="A32" s="102" t="s">
        <v>107</v>
      </c>
      <c r="B32" s="103">
        <f>B5+B8+B14+B18+B19+B20+B21+B22</f>
        <v>2055528.48</v>
      </c>
    </row>
  </sheetData>
  <sheetProtection formatCells="0" formatColumns="0" formatRows="0"/>
  <mergeCells count="1">
    <mergeCell ref="A2:B2"/>
  </mergeCells>
  <phoneticPr fontId="39" type="noConversion"/>
  <printOptions horizontalCentered="1"/>
  <pageMargins left="0.59027777777777801" right="0.39370078740157499" top="0.51180555555555596" bottom="0.78740157480314998" header="0" footer="0.39370078740157499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C11" sqref="C11"/>
    </sheetView>
  </sheetViews>
  <sheetFormatPr defaultColWidth="10" defaultRowHeight="13.5"/>
  <cols>
    <col min="2" max="2" width="19.875" customWidth="1"/>
    <col min="3" max="3" width="17.375" customWidth="1"/>
    <col min="4" max="4" width="16.625" customWidth="1"/>
    <col min="5" max="5" width="11.875" customWidth="1"/>
    <col min="6" max="6" width="11.5" customWidth="1"/>
  </cols>
  <sheetData>
    <row r="1" spans="1:6" ht="14.25" customHeight="1">
      <c r="B1" s="8"/>
      <c r="C1" s="8"/>
      <c r="D1" s="8"/>
      <c r="E1" s="8"/>
      <c r="F1" s="8"/>
    </row>
    <row r="2" spans="1:6" ht="39.950000000000003" customHeight="1">
      <c r="B2" s="126" t="s">
        <v>108</v>
      </c>
      <c r="C2" s="126"/>
      <c r="D2" s="126"/>
      <c r="E2" s="126"/>
      <c r="F2" s="126"/>
    </row>
    <row r="3" spans="1:6" ht="22.7" customHeight="1">
      <c r="B3" s="9"/>
      <c r="C3" s="9"/>
      <c r="D3" s="9"/>
      <c r="E3" s="9"/>
      <c r="F3" s="9" t="s">
        <v>33</v>
      </c>
    </row>
    <row r="4" spans="1:6" ht="22.7" customHeight="1">
      <c r="A4" s="149" t="s">
        <v>109</v>
      </c>
      <c r="B4" s="150"/>
      <c r="C4" s="24" t="s">
        <v>110</v>
      </c>
      <c r="D4" s="24" t="s">
        <v>111</v>
      </c>
      <c r="E4" s="145" t="s">
        <v>112</v>
      </c>
      <c r="F4" s="91" t="s">
        <v>113</v>
      </c>
    </row>
    <row r="5" spans="1:6" ht="22.7" customHeight="1">
      <c r="A5" s="65" t="s">
        <v>181</v>
      </c>
      <c r="B5" s="31" t="s">
        <v>114</v>
      </c>
      <c r="C5" s="47">
        <f>C6+C11</f>
        <v>2055528.4799999997</v>
      </c>
      <c r="D5" s="47">
        <f>D6+D11</f>
        <v>2055528.4799999997</v>
      </c>
      <c r="E5" s="146"/>
      <c r="F5" s="47"/>
    </row>
    <row r="6" spans="1:6" ht="24" customHeight="1">
      <c r="A6" s="31" t="s">
        <v>115</v>
      </c>
      <c r="B6" s="31" t="s">
        <v>116</v>
      </c>
      <c r="C6" s="47">
        <f>C7+C9</f>
        <v>1972820.3099999998</v>
      </c>
      <c r="D6" s="47">
        <f>D7+D9</f>
        <v>1972820.3099999998</v>
      </c>
      <c r="E6" s="146"/>
      <c r="F6" s="47"/>
    </row>
    <row r="7" spans="1:6" ht="24" customHeight="1">
      <c r="A7" s="31" t="s">
        <v>117</v>
      </c>
      <c r="B7" s="31" t="s">
        <v>118</v>
      </c>
      <c r="C7" s="47">
        <f t="shared" ref="C7:D7" si="0">C8</f>
        <v>1928484.91</v>
      </c>
      <c r="D7" s="47">
        <f t="shared" si="0"/>
        <v>1928484.91</v>
      </c>
      <c r="E7" s="146"/>
      <c r="F7" s="47"/>
    </row>
    <row r="8" spans="1:6" ht="24" customHeight="1">
      <c r="A8" s="31" t="s">
        <v>119</v>
      </c>
      <c r="B8" s="31" t="s">
        <v>120</v>
      </c>
      <c r="C8" s="92">
        <v>1928484.91</v>
      </c>
      <c r="D8" s="92">
        <v>1928484.91</v>
      </c>
      <c r="E8" s="147"/>
      <c r="F8" s="93"/>
    </row>
    <row r="9" spans="1:6" ht="24" customHeight="1">
      <c r="A9" s="70" t="s">
        <v>121</v>
      </c>
      <c r="B9" s="70" t="s">
        <v>122</v>
      </c>
      <c r="C9" s="92">
        <f>C10</f>
        <v>44335.4</v>
      </c>
      <c r="D9" s="92">
        <f>D10</f>
        <v>44335.4</v>
      </c>
      <c r="E9" s="148"/>
      <c r="F9" s="33"/>
    </row>
    <row r="10" spans="1:6" ht="24" customHeight="1">
      <c r="A10" s="70" t="s">
        <v>123</v>
      </c>
      <c r="B10" s="70" t="s">
        <v>124</v>
      </c>
      <c r="C10" s="92">
        <v>44335.4</v>
      </c>
      <c r="D10" s="92">
        <v>44335.4</v>
      </c>
      <c r="E10" s="148"/>
      <c r="F10" s="33"/>
    </row>
    <row r="11" spans="1:6" ht="27" customHeight="1">
      <c r="A11" s="77" t="s">
        <v>125</v>
      </c>
      <c r="B11" s="77" t="s">
        <v>126</v>
      </c>
      <c r="C11" s="92">
        <f>C12+C15</f>
        <v>82708.170000000013</v>
      </c>
      <c r="D11" s="92">
        <f>D12+D15</f>
        <v>82708.170000000013</v>
      </c>
      <c r="E11" s="148"/>
      <c r="F11" s="33"/>
    </row>
    <row r="12" spans="1:6" ht="27" customHeight="1">
      <c r="A12" s="77" t="s">
        <v>130</v>
      </c>
      <c r="B12" s="70" t="s">
        <v>131</v>
      </c>
      <c r="C12" s="92">
        <f>C13+C14</f>
        <v>77438.320000000007</v>
      </c>
      <c r="D12" s="92">
        <f>D13+D14</f>
        <v>77438.320000000007</v>
      </c>
      <c r="E12" s="148"/>
      <c r="F12" s="33"/>
    </row>
    <row r="13" spans="1:6" ht="27" customHeight="1">
      <c r="A13" s="77" t="s">
        <v>132</v>
      </c>
      <c r="B13" s="79" t="s">
        <v>133</v>
      </c>
      <c r="C13" s="92">
        <v>75688.320000000007</v>
      </c>
      <c r="D13" s="92">
        <v>75688.320000000007</v>
      </c>
      <c r="E13" s="148"/>
      <c r="F13" s="33"/>
    </row>
    <row r="14" spans="1:6" ht="27" customHeight="1">
      <c r="A14" s="77" t="s">
        <v>134</v>
      </c>
      <c r="B14" s="77" t="s">
        <v>135</v>
      </c>
      <c r="C14" s="92">
        <v>1750</v>
      </c>
      <c r="D14" s="92">
        <v>1750</v>
      </c>
      <c r="E14" s="148"/>
      <c r="F14" s="33"/>
    </row>
    <row r="15" spans="1:6" ht="27" customHeight="1">
      <c r="A15" s="77" t="s">
        <v>127</v>
      </c>
      <c r="B15" s="77" t="s">
        <v>128</v>
      </c>
      <c r="C15" s="92">
        <f t="shared" ref="C15:D15" si="1">C16</f>
        <v>5269.85</v>
      </c>
      <c r="D15" s="92">
        <f t="shared" si="1"/>
        <v>5269.85</v>
      </c>
      <c r="E15" s="148"/>
      <c r="F15" s="33"/>
    </row>
    <row r="16" spans="1:6" ht="27" customHeight="1">
      <c r="A16" s="77" t="s">
        <v>129</v>
      </c>
      <c r="B16" s="77" t="s">
        <v>128</v>
      </c>
      <c r="C16" s="92">
        <v>5269.85</v>
      </c>
      <c r="D16" s="92">
        <v>5269.85</v>
      </c>
      <c r="E16" s="148"/>
      <c r="F16" s="33"/>
    </row>
  </sheetData>
  <mergeCells count="2">
    <mergeCell ref="B2:F2"/>
    <mergeCell ref="A4:B4"/>
  </mergeCells>
  <phoneticPr fontId="39" type="noConversion"/>
  <pageMargins left="0.75" right="0.75" top="0.270000010728836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opLeftCell="A16" workbookViewId="0">
      <selection activeCell="D18" sqref="D18"/>
    </sheetView>
  </sheetViews>
  <sheetFormatPr defaultColWidth="10" defaultRowHeight="13.5"/>
  <cols>
    <col min="1" max="1" width="24.625" customWidth="1"/>
    <col min="2" max="2" width="16.75" customWidth="1"/>
    <col min="3" max="3" width="36.62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8"/>
      <c r="B1" s="8"/>
      <c r="C1" s="8"/>
      <c r="D1" s="8"/>
      <c r="E1" s="8"/>
      <c r="F1" s="8"/>
      <c r="G1" s="8"/>
    </row>
    <row r="2" spans="1:7" ht="39.950000000000003" customHeight="1">
      <c r="A2" s="126" t="s">
        <v>136</v>
      </c>
      <c r="B2" s="126"/>
      <c r="C2" s="126"/>
      <c r="D2" s="126"/>
      <c r="E2" s="8"/>
      <c r="F2" s="8"/>
      <c r="G2" s="8"/>
    </row>
    <row r="3" spans="1:7" ht="22.7" customHeight="1">
      <c r="A3" s="9"/>
      <c r="B3" s="9"/>
      <c r="C3" s="130" t="s">
        <v>33</v>
      </c>
      <c r="D3" s="130"/>
      <c r="E3" s="9"/>
      <c r="F3" s="9"/>
      <c r="G3" s="9"/>
    </row>
    <row r="4" spans="1:7" ht="22.7" customHeight="1">
      <c r="A4" s="128" t="s">
        <v>34</v>
      </c>
      <c r="B4" s="128"/>
      <c r="C4" s="128" t="s">
        <v>35</v>
      </c>
      <c r="D4" s="128"/>
      <c r="E4" s="9"/>
      <c r="F4" s="9"/>
      <c r="G4" s="9"/>
    </row>
    <row r="5" spans="1:7" ht="22.7" customHeight="1">
      <c r="A5" s="80" t="s">
        <v>36</v>
      </c>
      <c r="B5" s="80" t="s">
        <v>37</v>
      </c>
      <c r="C5" s="80" t="s">
        <v>36</v>
      </c>
      <c r="D5" s="80" t="s">
        <v>114</v>
      </c>
      <c r="E5" s="9"/>
      <c r="F5" s="9"/>
      <c r="G5" s="9"/>
    </row>
    <row r="6" spans="1:7" ht="22.7" customHeight="1">
      <c r="A6" s="12" t="s">
        <v>137</v>
      </c>
      <c r="B6" s="86">
        <f>B7</f>
        <v>768147.48</v>
      </c>
      <c r="C6" s="12" t="s">
        <v>138</v>
      </c>
      <c r="D6" s="86">
        <f>B6</f>
        <v>768147.48</v>
      </c>
      <c r="E6" s="9"/>
      <c r="F6" s="9"/>
      <c r="G6" s="9"/>
    </row>
    <row r="7" spans="1:7" ht="22.7" customHeight="1">
      <c r="A7" s="12" t="s">
        <v>139</v>
      </c>
      <c r="B7" s="86">
        <v>768147.48</v>
      </c>
      <c r="C7" s="12" t="s">
        <v>140</v>
      </c>
      <c r="D7" s="82"/>
      <c r="E7" s="9"/>
      <c r="F7" s="9"/>
      <c r="G7" s="9"/>
    </row>
    <row r="8" spans="1:7" ht="22.7" customHeight="1">
      <c r="A8" s="12" t="s">
        <v>141</v>
      </c>
      <c r="B8" s="82"/>
      <c r="C8" s="12" t="s">
        <v>142</v>
      </c>
      <c r="D8" s="82"/>
      <c r="E8" s="9"/>
      <c r="F8" s="9"/>
      <c r="G8" s="9"/>
    </row>
    <row r="9" spans="1:7" ht="22.7" customHeight="1">
      <c r="A9" s="12" t="s">
        <v>143</v>
      </c>
      <c r="B9" s="82"/>
      <c r="C9" s="12" t="s">
        <v>144</v>
      </c>
      <c r="D9" s="82"/>
      <c r="E9" s="9"/>
      <c r="F9" s="9"/>
      <c r="G9" s="9"/>
    </row>
    <row r="10" spans="1:7" ht="22.7" customHeight="1">
      <c r="A10" s="12"/>
      <c r="B10" s="87"/>
      <c r="C10" s="12" t="s">
        <v>145</v>
      </c>
      <c r="D10" s="82"/>
      <c r="E10" s="9"/>
      <c r="F10" s="9"/>
      <c r="G10" s="9"/>
    </row>
    <row r="11" spans="1:7" ht="22.7" customHeight="1">
      <c r="A11" s="12"/>
      <c r="B11" s="87"/>
      <c r="C11" s="12" t="s">
        <v>146</v>
      </c>
      <c r="D11" s="82"/>
      <c r="E11" s="9"/>
      <c r="F11" s="9"/>
      <c r="G11" s="9"/>
    </row>
    <row r="12" spans="1:7" ht="22.7" customHeight="1">
      <c r="A12" s="12"/>
      <c r="B12" s="87"/>
      <c r="C12" s="12" t="s">
        <v>147</v>
      </c>
      <c r="D12" s="82"/>
      <c r="E12" s="9"/>
      <c r="F12" s="9"/>
      <c r="G12" s="9"/>
    </row>
    <row r="13" spans="1:7" ht="22.7" customHeight="1">
      <c r="A13" s="41"/>
      <c r="B13" s="83"/>
      <c r="C13" s="12" t="s">
        <v>148</v>
      </c>
      <c r="D13" s="82"/>
      <c r="E13" s="9"/>
      <c r="F13" s="9"/>
      <c r="G13" s="9"/>
    </row>
    <row r="14" spans="1:7" ht="22.7" customHeight="1">
      <c r="A14" s="12"/>
      <c r="B14" s="87"/>
      <c r="C14" s="12" t="s">
        <v>149</v>
      </c>
      <c r="D14" s="88">
        <v>82708.17</v>
      </c>
      <c r="E14" s="9"/>
      <c r="F14" s="9"/>
      <c r="G14" s="44"/>
    </row>
    <row r="15" spans="1:7" ht="22.7" customHeight="1">
      <c r="A15" s="12"/>
      <c r="B15" s="87"/>
      <c r="C15" s="12" t="s">
        <v>150</v>
      </c>
      <c r="D15" s="88"/>
      <c r="E15" s="9"/>
      <c r="F15" s="9"/>
      <c r="G15" s="9"/>
    </row>
    <row r="16" spans="1:7" ht="22.7" customHeight="1">
      <c r="A16" s="12"/>
      <c r="B16" s="87"/>
      <c r="C16" s="12" t="s">
        <v>151</v>
      </c>
      <c r="D16" s="88">
        <f>B7-D14</f>
        <v>685439.31</v>
      </c>
      <c r="E16" s="9"/>
      <c r="F16" s="9"/>
      <c r="G16" s="9"/>
    </row>
    <row r="17" spans="1:7" ht="22.7" customHeight="1">
      <c r="A17" s="12"/>
      <c r="B17" s="87"/>
      <c r="C17" s="12" t="s">
        <v>152</v>
      </c>
      <c r="D17" s="82"/>
      <c r="E17" s="9"/>
      <c r="F17" s="9"/>
      <c r="G17" s="9"/>
    </row>
    <row r="18" spans="1:7" ht="22.7" customHeight="1">
      <c r="A18" s="12"/>
      <c r="B18" s="87"/>
      <c r="C18" s="12" t="s">
        <v>153</v>
      </c>
      <c r="D18" s="82"/>
      <c r="E18" s="9" t="s">
        <v>154</v>
      </c>
      <c r="F18" s="9"/>
      <c r="G18" s="9"/>
    </row>
    <row r="19" spans="1:7" ht="22.7" customHeight="1">
      <c r="A19" s="12"/>
      <c r="B19" s="12"/>
      <c r="C19" s="12" t="s">
        <v>155</v>
      </c>
      <c r="D19" s="82"/>
      <c r="E19" s="9"/>
      <c r="F19" s="9"/>
      <c r="G19" s="9"/>
    </row>
    <row r="20" spans="1:7" ht="22.7" customHeight="1">
      <c r="A20" s="12"/>
      <c r="B20" s="12"/>
      <c r="C20" s="12" t="s">
        <v>156</v>
      </c>
      <c r="D20" s="82"/>
      <c r="E20" s="9"/>
      <c r="F20" s="9"/>
      <c r="G20" s="9"/>
    </row>
    <row r="21" spans="1:7" ht="22.7" customHeight="1">
      <c r="A21" s="12"/>
      <c r="B21" s="12"/>
      <c r="C21" s="12" t="s">
        <v>157</v>
      </c>
      <c r="D21" s="82"/>
      <c r="E21" s="9"/>
      <c r="F21" s="9"/>
      <c r="G21" s="9"/>
    </row>
    <row r="22" spans="1:7" ht="22.7" customHeight="1">
      <c r="A22" s="12"/>
      <c r="B22" s="12"/>
      <c r="C22" s="12" t="s">
        <v>158</v>
      </c>
      <c r="D22" s="82"/>
      <c r="E22" s="9"/>
      <c r="F22" s="9"/>
      <c r="G22" s="9"/>
    </row>
    <row r="23" spans="1:7" ht="22.7" customHeight="1">
      <c r="A23" s="12"/>
      <c r="B23" s="12"/>
      <c r="C23" s="12" t="s">
        <v>159</v>
      </c>
      <c r="D23" s="82"/>
      <c r="E23" s="9"/>
      <c r="F23" s="9"/>
      <c r="G23" s="9"/>
    </row>
    <row r="24" spans="1:7" ht="22.7" customHeight="1">
      <c r="A24" s="12"/>
      <c r="B24" s="12"/>
      <c r="C24" s="12" t="s">
        <v>160</v>
      </c>
      <c r="D24" s="82"/>
      <c r="E24" s="9"/>
      <c r="F24" s="9"/>
      <c r="G24" s="9"/>
    </row>
    <row r="25" spans="1:7" ht="22.7" customHeight="1">
      <c r="A25" s="12"/>
      <c r="B25" s="12"/>
      <c r="C25" s="12" t="s">
        <v>161</v>
      </c>
      <c r="D25" s="82"/>
      <c r="E25" s="9"/>
      <c r="F25" s="9"/>
      <c r="G25" s="9"/>
    </row>
    <row r="26" spans="1:7" ht="22.7" customHeight="1">
      <c r="A26" s="12"/>
      <c r="B26" s="12"/>
      <c r="C26" s="12" t="s">
        <v>162</v>
      </c>
      <c r="D26" s="82"/>
      <c r="E26" s="9"/>
      <c r="F26" s="9"/>
      <c r="G26" s="9"/>
    </row>
    <row r="27" spans="1:7" ht="22.7" customHeight="1">
      <c r="A27" s="12"/>
      <c r="B27" s="12"/>
      <c r="C27" s="12" t="s">
        <v>163</v>
      </c>
      <c r="D27" s="82"/>
      <c r="E27" s="9"/>
      <c r="F27" s="9"/>
      <c r="G27" s="9"/>
    </row>
    <row r="28" spans="1:7" ht="22.7" customHeight="1">
      <c r="A28" s="12"/>
      <c r="B28" s="12"/>
      <c r="C28" s="12" t="s">
        <v>164</v>
      </c>
      <c r="D28" s="82"/>
      <c r="E28" s="9"/>
      <c r="F28" s="9"/>
      <c r="G28" s="9"/>
    </row>
    <row r="29" spans="1:7" ht="22.7" customHeight="1">
      <c r="A29" s="12"/>
      <c r="B29" s="12"/>
      <c r="C29" s="12" t="s">
        <v>165</v>
      </c>
      <c r="D29" s="82"/>
      <c r="E29" s="9"/>
      <c r="F29" s="9"/>
      <c r="G29" s="9"/>
    </row>
    <row r="30" spans="1:7" ht="22.7" customHeight="1">
      <c r="A30" s="12"/>
      <c r="B30" s="12"/>
      <c r="C30" s="12" t="s">
        <v>166</v>
      </c>
      <c r="D30" s="82"/>
      <c r="E30" s="9"/>
      <c r="F30" s="9"/>
      <c r="G30" s="9"/>
    </row>
    <row r="31" spans="1:7" ht="22.7" customHeight="1">
      <c r="A31" s="12"/>
      <c r="B31" s="12"/>
      <c r="C31" s="12" t="s">
        <v>167</v>
      </c>
      <c r="D31" s="82"/>
      <c r="E31" s="9"/>
      <c r="F31" s="9"/>
      <c r="G31" s="9"/>
    </row>
    <row r="32" spans="1:7" ht="22.7" customHeight="1">
      <c r="A32" s="12"/>
      <c r="B32" s="12"/>
      <c r="C32" s="12" t="s">
        <v>168</v>
      </c>
      <c r="D32" s="82"/>
      <c r="E32" s="9"/>
      <c r="F32" s="9"/>
      <c r="G32" s="9"/>
    </row>
    <row r="33" spans="1:7" ht="22.7" customHeight="1">
      <c r="A33" s="12"/>
      <c r="B33" s="12"/>
      <c r="C33" s="12" t="s">
        <v>169</v>
      </c>
      <c r="D33" s="82"/>
      <c r="E33" s="9"/>
      <c r="F33" s="9"/>
      <c r="G33" s="9"/>
    </row>
    <row r="34" spans="1:7" ht="22.7" customHeight="1">
      <c r="A34" s="12"/>
      <c r="B34" s="12"/>
      <c r="C34" s="12" t="s">
        <v>170</v>
      </c>
      <c r="D34" s="82"/>
      <c r="E34" s="9"/>
      <c r="F34" s="9"/>
      <c r="G34" s="9"/>
    </row>
    <row r="35" spans="1:7" ht="22.7" customHeight="1">
      <c r="A35" s="12"/>
      <c r="B35" s="12"/>
      <c r="C35" s="12" t="s">
        <v>171</v>
      </c>
      <c r="D35" s="82"/>
      <c r="E35" s="9"/>
      <c r="F35" s="9"/>
      <c r="G35" s="9"/>
    </row>
    <row r="36" spans="1:7" ht="22.7" customHeight="1">
      <c r="A36" s="12"/>
      <c r="B36" s="12"/>
      <c r="C36" s="12" t="s">
        <v>172</v>
      </c>
      <c r="D36" s="86"/>
      <c r="E36" s="9"/>
      <c r="F36" s="9"/>
      <c r="G36" s="9"/>
    </row>
    <row r="37" spans="1:7" ht="22.7" customHeight="1">
      <c r="A37" s="80" t="s">
        <v>173</v>
      </c>
      <c r="B37" s="89">
        <f>B6</f>
        <v>768147.48</v>
      </c>
      <c r="C37" s="80" t="s">
        <v>174</v>
      </c>
      <c r="D37" s="90">
        <f>D14+D16</f>
        <v>768147.48</v>
      </c>
      <c r="E37" s="44"/>
      <c r="F37" s="9"/>
      <c r="G37" s="9"/>
    </row>
  </sheetData>
  <mergeCells count="4">
    <mergeCell ref="A2:D2"/>
    <mergeCell ref="C3:D3"/>
    <mergeCell ref="A4:B4"/>
    <mergeCell ref="C4:D4"/>
  </mergeCells>
  <phoneticPr fontId="39" type="noConversion"/>
  <pageMargins left="0.75" right="0.75" top="0.270000010728836" bottom="0.270000010728836" header="0" footer="0"/>
  <pageSetup paperSize="9" scale="93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"/>
  <sheetViews>
    <sheetView tabSelected="1" workbookViewId="0">
      <selection activeCell="B13" sqref="B12:B13"/>
    </sheetView>
  </sheetViews>
  <sheetFormatPr defaultColWidth="10" defaultRowHeight="13.5"/>
  <cols>
    <col min="1" max="1" width="34.875" customWidth="1"/>
    <col min="2" max="2" width="18" customWidth="1"/>
    <col min="3" max="3" width="14.875" customWidth="1"/>
    <col min="4" max="4" width="12.375" customWidth="1"/>
    <col min="5" max="5" width="15.25" customWidth="1"/>
    <col min="6" max="6" width="15.125" customWidth="1"/>
    <col min="7" max="7" width="18" customWidth="1"/>
    <col min="8" max="9" width="15.5" customWidth="1"/>
    <col min="10" max="11" width="15.7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9.950000000000003" customHeight="1">
      <c r="A2" s="126" t="s">
        <v>175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2.7" customHeight="1">
      <c r="A3" s="9"/>
      <c r="B3" s="9"/>
      <c r="C3" s="9"/>
      <c r="D3" s="9"/>
      <c r="E3" s="9"/>
      <c r="F3" s="9"/>
      <c r="G3" s="9"/>
      <c r="H3" s="9"/>
      <c r="I3" s="9"/>
      <c r="J3" s="130" t="s">
        <v>33</v>
      </c>
      <c r="K3" s="130"/>
    </row>
    <row r="4" spans="1:11" ht="22.7" customHeight="1">
      <c r="A4" s="128" t="s">
        <v>176</v>
      </c>
      <c r="B4" s="128" t="s">
        <v>114</v>
      </c>
      <c r="C4" s="128" t="s">
        <v>177</v>
      </c>
      <c r="D4" s="128"/>
      <c r="E4" s="128"/>
      <c r="F4" s="128" t="s">
        <v>178</v>
      </c>
      <c r="G4" s="128"/>
      <c r="H4" s="128"/>
      <c r="I4" s="128" t="s">
        <v>179</v>
      </c>
      <c r="J4" s="128"/>
      <c r="K4" s="128"/>
    </row>
    <row r="5" spans="1:11" ht="22.7" customHeight="1">
      <c r="A5" s="128"/>
      <c r="B5" s="128"/>
      <c r="C5" s="11" t="s">
        <v>114</v>
      </c>
      <c r="D5" s="11" t="s">
        <v>111</v>
      </c>
      <c r="E5" s="11" t="s">
        <v>112</v>
      </c>
      <c r="F5" s="11" t="s">
        <v>114</v>
      </c>
      <c r="G5" s="11" t="s">
        <v>111</v>
      </c>
      <c r="H5" s="11" t="s">
        <v>112</v>
      </c>
      <c r="I5" s="11" t="s">
        <v>114</v>
      </c>
      <c r="J5" s="11" t="s">
        <v>111</v>
      </c>
      <c r="K5" s="11" t="s">
        <v>112</v>
      </c>
    </row>
    <row r="6" spans="1:11" ht="22.7" customHeight="1">
      <c r="A6" s="41" t="s">
        <v>114</v>
      </c>
      <c r="B6" s="153">
        <f>C6</f>
        <v>768147.48</v>
      </c>
      <c r="C6" s="153">
        <f>D6</f>
        <v>768147.48</v>
      </c>
      <c r="D6" s="153">
        <f>D7</f>
        <v>768147.48</v>
      </c>
      <c r="E6" s="81"/>
      <c r="F6" s="81"/>
      <c r="G6" s="81"/>
      <c r="H6" s="81"/>
      <c r="I6" s="81"/>
      <c r="J6" s="81"/>
      <c r="K6" s="81"/>
    </row>
    <row r="7" spans="1:11" ht="22.7" customHeight="1">
      <c r="A7" s="31" t="s">
        <v>2</v>
      </c>
      <c r="B7" s="153">
        <f>C7</f>
        <v>768147.48</v>
      </c>
      <c r="C7" s="153">
        <f>D7</f>
        <v>768147.48</v>
      </c>
      <c r="D7" s="88">
        <v>768147.48</v>
      </c>
      <c r="E7" s="83"/>
      <c r="F7" s="83"/>
      <c r="G7" s="83"/>
      <c r="H7" s="83"/>
      <c r="I7" s="83"/>
      <c r="J7" s="83"/>
      <c r="K7" s="83"/>
    </row>
    <row r="8" spans="1:11" ht="22.7" customHeight="1">
      <c r="A8" s="84"/>
      <c r="B8" s="85"/>
      <c r="C8" s="85"/>
      <c r="D8" s="83"/>
      <c r="E8" s="83"/>
      <c r="F8" s="83"/>
      <c r="G8" s="83"/>
      <c r="H8" s="83"/>
      <c r="I8" s="83"/>
      <c r="J8" s="83"/>
      <c r="K8" s="83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9" type="noConversion"/>
  <pageMargins left="0.75" right="0.75" top="0.270000010728836" bottom="0.270000010728836" header="0" footer="0"/>
  <pageSetup paperSize="9" scale="6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workbookViewId="0">
      <selection activeCell="A5" sqref="A5"/>
    </sheetView>
  </sheetViews>
  <sheetFormatPr defaultColWidth="10" defaultRowHeight="13.5"/>
  <cols>
    <col min="1" max="1" width="14.25" style="62" customWidth="1"/>
    <col min="2" max="2" width="17.25" style="62" customWidth="1"/>
    <col min="3" max="3" width="20.75" style="62" customWidth="1"/>
    <col min="4" max="4" width="18" style="62" customWidth="1"/>
    <col min="5" max="5" width="18.125" style="62" customWidth="1"/>
    <col min="6" max="16384" width="10" style="62"/>
  </cols>
  <sheetData>
    <row r="1" spans="1:5" ht="14.25" customHeight="1">
      <c r="A1" s="63"/>
    </row>
    <row r="2" spans="1:5" ht="36.950000000000003" customHeight="1">
      <c r="A2" s="131" t="s">
        <v>180</v>
      </c>
      <c r="B2" s="131"/>
      <c r="C2" s="131"/>
      <c r="D2" s="131"/>
      <c r="E2" s="131"/>
    </row>
    <row r="3" spans="1:5" ht="21.95" customHeight="1">
      <c r="A3" s="64"/>
      <c r="B3" s="64"/>
      <c r="C3" s="132" t="s">
        <v>33</v>
      </c>
      <c r="D3" s="132"/>
      <c r="E3" s="132"/>
    </row>
    <row r="4" spans="1:5" ht="22.7" customHeight="1">
      <c r="A4" s="133" t="s">
        <v>109</v>
      </c>
      <c r="B4" s="133"/>
      <c r="C4" s="133" t="s">
        <v>177</v>
      </c>
      <c r="D4" s="133"/>
      <c r="E4" s="133"/>
    </row>
    <row r="5" spans="1:5" ht="22.7" customHeight="1">
      <c r="A5" s="65" t="s">
        <v>181</v>
      </c>
      <c r="B5" s="65" t="s">
        <v>182</v>
      </c>
      <c r="C5" s="66" t="s">
        <v>114</v>
      </c>
      <c r="D5" s="65" t="s">
        <v>111</v>
      </c>
      <c r="E5" s="65" t="s">
        <v>112</v>
      </c>
    </row>
    <row r="6" spans="1:5" ht="22.7" customHeight="1">
      <c r="A6" s="67"/>
      <c r="B6" s="68" t="s">
        <v>114</v>
      </c>
      <c r="C6" s="66">
        <f t="shared" ref="C6:C12" si="0">D6</f>
        <v>768147.4800000001</v>
      </c>
      <c r="D6" s="65">
        <f>D7+D12</f>
        <v>768147.4800000001</v>
      </c>
      <c r="E6" s="69"/>
    </row>
    <row r="7" spans="1:5" ht="29.1" customHeight="1">
      <c r="A7" s="70" t="s">
        <v>115</v>
      </c>
      <c r="B7" s="70" t="s">
        <v>116</v>
      </c>
      <c r="C7" s="71">
        <f t="shared" si="0"/>
        <v>685439.31</v>
      </c>
      <c r="D7" s="72">
        <f>D8+D10</f>
        <v>685439.31</v>
      </c>
      <c r="E7" s="73"/>
    </row>
    <row r="8" spans="1:5" ht="29.1" customHeight="1">
      <c r="A8" s="70" t="s">
        <v>117</v>
      </c>
      <c r="B8" s="70" t="s">
        <v>118</v>
      </c>
      <c r="C8" s="71">
        <f t="shared" si="0"/>
        <v>641103.91</v>
      </c>
      <c r="D8" s="71">
        <f>D9</f>
        <v>641103.91</v>
      </c>
      <c r="E8" s="73"/>
    </row>
    <row r="9" spans="1:5" ht="29.1" customHeight="1">
      <c r="A9" s="70" t="s">
        <v>119</v>
      </c>
      <c r="B9" s="70" t="s">
        <v>120</v>
      </c>
      <c r="C9" s="71">
        <f t="shared" si="0"/>
        <v>641103.91</v>
      </c>
      <c r="D9" s="74">
        <v>641103.91</v>
      </c>
      <c r="E9" s="75"/>
    </row>
    <row r="10" spans="1:5" ht="29.1" customHeight="1">
      <c r="A10" s="70" t="s">
        <v>121</v>
      </c>
      <c r="B10" s="70" t="s">
        <v>122</v>
      </c>
      <c r="C10" s="74">
        <f t="shared" si="0"/>
        <v>44335.4</v>
      </c>
      <c r="D10" s="74">
        <f>D11</f>
        <v>44335.4</v>
      </c>
      <c r="E10" s="76"/>
    </row>
    <row r="11" spans="1:5" ht="29.1" customHeight="1">
      <c r="A11" s="70" t="s">
        <v>123</v>
      </c>
      <c r="B11" s="70" t="s">
        <v>124</v>
      </c>
      <c r="C11" s="74">
        <f t="shared" si="0"/>
        <v>44335.4</v>
      </c>
      <c r="D11" s="74">
        <v>44335.4</v>
      </c>
      <c r="E11" s="76"/>
    </row>
    <row r="12" spans="1:5" ht="29.1" customHeight="1">
      <c r="A12" s="77" t="s">
        <v>125</v>
      </c>
      <c r="B12" s="77" t="s">
        <v>126</v>
      </c>
      <c r="C12" s="74">
        <f t="shared" si="0"/>
        <v>82708.170000000013</v>
      </c>
      <c r="D12" s="74">
        <f>D13+D17</f>
        <v>82708.170000000013</v>
      </c>
      <c r="E12" s="76"/>
    </row>
    <row r="13" spans="1:5" ht="27" customHeight="1">
      <c r="A13" s="77" t="s">
        <v>130</v>
      </c>
      <c r="B13" s="70" t="s">
        <v>131</v>
      </c>
      <c r="C13" s="74">
        <f t="shared" ref="C13:C17" si="1">D13</f>
        <v>77438.320000000007</v>
      </c>
      <c r="D13" s="74">
        <f>D15+D14</f>
        <v>77438.320000000007</v>
      </c>
      <c r="E13" s="78"/>
    </row>
    <row r="14" spans="1:5" ht="27" customHeight="1">
      <c r="A14" s="77" t="s">
        <v>132</v>
      </c>
      <c r="B14" s="79" t="s">
        <v>133</v>
      </c>
      <c r="C14" s="74">
        <f t="shared" si="1"/>
        <v>75688.320000000007</v>
      </c>
      <c r="D14" s="74">
        <v>75688.320000000007</v>
      </c>
      <c r="E14" s="78"/>
    </row>
    <row r="15" spans="1:5" ht="27" customHeight="1">
      <c r="A15" s="77" t="s">
        <v>134</v>
      </c>
      <c r="B15" s="77" t="s">
        <v>135</v>
      </c>
      <c r="C15" s="74">
        <f t="shared" si="1"/>
        <v>1750</v>
      </c>
      <c r="D15" s="74">
        <v>1750</v>
      </c>
      <c r="E15" s="78"/>
    </row>
    <row r="16" spans="1:5" ht="27" customHeight="1">
      <c r="A16" s="77" t="s">
        <v>127</v>
      </c>
      <c r="B16" s="77" t="s">
        <v>128</v>
      </c>
      <c r="C16" s="74">
        <f t="shared" si="1"/>
        <v>5269.85</v>
      </c>
      <c r="D16" s="74">
        <f>D17</f>
        <v>5269.85</v>
      </c>
      <c r="E16" s="78"/>
    </row>
    <row r="17" spans="1:5" ht="27" customHeight="1">
      <c r="A17" s="77" t="s">
        <v>129</v>
      </c>
      <c r="B17" s="77" t="s">
        <v>128</v>
      </c>
      <c r="C17" s="74">
        <f t="shared" si="1"/>
        <v>5269.85</v>
      </c>
      <c r="D17" s="74">
        <v>5269.85</v>
      </c>
      <c r="E17" s="78"/>
    </row>
  </sheetData>
  <mergeCells count="4">
    <mergeCell ref="A2:E2"/>
    <mergeCell ref="C3:E3"/>
    <mergeCell ref="A4:B4"/>
    <mergeCell ref="C4:E4"/>
  </mergeCells>
  <phoneticPr fontId="39" type="noConversion"/>
  <pageMargins left="0.75" right="0.75" top="0.268999993801117" bottom="0.268999993801117" header="0" footer="0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workbookViewId="0">
      <selection activeCell="J12" sqref="J12"/>
    </sheetView>
  </sheetViews>
  <sheetFormatPr defaultColWidth="10" defaultRowHeight="13.5"/>
  <cols>
    <col min="1" max="1" width="8.75" customWidth="1"/>
    <col min="2" max="2" width="23.125" customWidth="1"/>
    <col min="3" max="3" width="15.125" customWidth="1"/>
    <col min="4" max="4" width="17.125" style="43" customWidth="1"/>
    <col min="5" max="5" width="16.25" customWidth="1"/>
    <col min="6" max="7" width="10.375"/>
  </cols>
  <sheetData>
    <row r="1" spans="1:5" ht="18" customHeight="1">
      <c r="A1" s="8"/>
      <c r="B1" s="8"/>
      <c r="C1" s="8"/>
      <c r="D1" s="40"/>
      <c r="E1" s="8"/>
    </row>
    <row r="2" spans="1:5" ht="39.950000000000003" customHeight="1">
      <c r="A2" s="126" t="s">
        <v>183</v>
      </c>
      <c r="B2" s="126"/>
      <c r="C2" s="126"/>
      <c r="D2" s="134"/>
      <c r="E2" s="126"/>
    </row>
    <row r="3" spans="1:5" ht="22.7" customHeight="1">
      <c r="A3" s="135"/>
      <c r="B3" s="135"/>
      <c r="C3" s="9"/>
      <c r="D3" s="10"/>
      <c r="E3" s="45" t="s">
        <v>33</v>
      </c>
    </row>
    <row r="4" spans="1:5" ht="22.7" customHeight="1">
      <c r="A4" s="136" t="s">
        <v>184</v>
      </c>
      <c r="B4" s="136"/>
      <c r="C4" s="136" t="s">
        <v>185</v>
      </c>
      <c r="D4" s="137"/>
      <c r="E4" s="136"/>
    </row>
    <row r="5" spans="1:5" ht="22.7" customHeight="1">
      <c r="A5" s="46" t="s">
        <v>181</v>
      </c>
      <c r="B5" s="46" t="s">
        <v>182</v>
      </c>
      <c r="C5" s="46" t="s">
        <v>114</v>
      </c>
      <c r="D5" s="46" t="s">
        <v>186</v>
      </c>
      <c r="E5" s="46" t="s">
        <v>187</v>
      </c>
    </row>
    <row r="6" spans="1:5" ht="22.7" customHeight="1">
      <c r="A6" s="46"/>
      <c r="B6" s="48" t="s">
        <v>114</v>
      </c>
      <c r="C6" s="32">
        <f>D6+E6</f>
        <v>768147.48</v>
      </c>
      <c r="D6" s="49">
        <f>D7+D17+D20</f>
        <v>753061.63</v>
      </c>
      <c r="E6" s="50">
        <f>E7+E17+E20</f>
        <v>15085.85</v>
      </c>
    </row>
    <row r="7" spans="1:5" ht="27" customHeight="1">
      <c r="A7" s="51" t="s">
        <v>188</v>
      </c>
      <c r="B7" s="51" t="s">
        <v>189</v>
      </c>
      <c r="C7" s="49">
        <f>C8+C9+C12+C13+C14+C15+C10+C11</f>
        <v>740311.63</v>
      </c>
      <c r="D7" s="49">
        <f>D8+D9+D10+D11+D12+D14+D15+D16</f>
        <v>751311.63</v>
      </c>
      <c r="E7" s="49"/>
    </row>
    <row r="8" spans="1:5" ht="27" customHeight="1">
      <c r="A8" s="34" t="s">
        <v>190</v>
      </c>
      <c r="B8" s="34" t="s">
        <v>191</v>
      </c>
      <c r="C8" s="52">
        <f t="shared" ref="C8:C15" si="0">D8+E8</f>
        <v>230441.4</v>
      </c>
      <c r="D8" s="53">
        <v>230441.4</v>
      </c>
      <c r="E8" s="54"/>
    </row>
    <row r="9" spans="1:5" ht="27" customHeight="1">
      <c r="A9" s="34" t="s">
        <v>192</v>
      </c>
      <c r="B9" s="34" t="s">
        <v>193</v>
      </c>
      <c r="C9" s="52">
        <f t="shared" si="0"/>
        <v>110785.26</v>
      </c>
      <c r="D9" s="53">
        <v>110785.26</v>
      </c>
      <c r="E9" s="33"/>
    </row>
    <row r="10" spans="1:5" ht="27" customHeight="1">
      <c r="A10" s="34" t="s">
        <v>194</v>
      </c>
      <c r="B10" s="34" t="s">
        <v>195</v>
      </c>
      <c r="C10" s="52">
        <f t="shared" si="0"/>
        <v>115800</v>
      </c>
      <c r="D10" s="53">
        <v>115800</v>
      </c>
      <c r="E10" s="33"/>
    </row>
    <row r="11" spans="1:5" ht="27" customHeight="1">
      <c r="A11" s="34" t="s">
        <v>196</v>
      </c>
      <c r="B11" s="34" t="s">
        <v>197</v>
      </c>
      <c r="C11" s="52">
        <f t="shared" si="0"/>
        <v>157991.4</v>
      </c>
      <c r="D11" s="53">
        <v>157991.4</v>
      </c>
      <c r="E11" s="33"/>
    </row>
    <row r="12" spans="1:5" ht="27" customHeight="1">
      <c r="A12" s="34" t="s">
        <v>198</v>
      </c>
      <c r="B12" s="55" t="s">
        <v>199</v>
      </c>
      <c r="C12" s="52">
        <f t="shared" si="0"/>
        <v>75688.320000000007</v>
      </c>
      <c r="D12" s="56">
        <v>75688.320000000007</v>
      </c>
      <c r="E12" s="33"/>
    </row>
    <row r="13" spans="1:5" ht="27" customHeight="1">
      <c r="A13" s="34" t="s">
        <v>200</v>
      </c>
      <c r="B13" s="35" t="s">
        <v>201</v>
      </c>
      <c r="C13" s="52">
        <f t="shared" si="0"/>
        <v>0</v>
      </c>
      <c r="D13" s="57">
        <v>0</v>
      </c>
      <c r="E13" s="33"/>
    </row>
    <row r="14" spans="1:5" ht="27" customHeight="1">
      <c r="A14" s="34" t="s">
        <v>202</v>
      </c>
      <c r="B14" s="35" t="s">
        <v>203</v>
      </c>
      <c r="C14" s="52">
        <f t="shared" si="0"/>
        <v>44335.4</v>
      </c>
      <c r="D14" s="56">
        <v>44335.4</v>
      </c>
      <c r="E14" s="33"/>
    </row>
    <row r="15" spans="1:5" ht="27" customHeight="1">
      <c r="A15" s="34" t="s">
        <v>204</v>
      </c>
      <c r="B15" s="35" t="s">
        <v>205</v>
      </c>
      <c r="C15" s="52">
        <f t="shared" si="0"/>
        <v>5269.85</v>
      </c>
      <c r="D15" s="58">
        <v>5269.85</v>
      </c>
      <c r="E15" s="33"/>
    </row>
    <row r="16" spans="1:5" ht="27" customHeight="1">
      <c r="A16" s="34" t="s">
        <v>206</v>
      </c>
      <c r="B16" s="35" t="s">
        <v>207</v>
      </c>
      <c r="C16" s="52"/>
      <c r="D16" s="58">
        <v>11000</v>
      </c>
      <c r="E16" s="33"/>
    </row>
    <row r="17" spans="1:5" ht="27" customHeight="1">
      <c r="A17" s="51" t="s">
        <v>208</v>
      </c>
      <c r="B17" s="59" t="s">
        <v>209</v>
      </c>
      <c r="C17" s="32">
        <f>D17+E17</f>
        <v>15085.85</v>
      </c>
      <c r="D17" s="60"/>
      <c r="E17" s="32">
        <f>E18+E19</f>
        <v>15085.85</v>
      </c>
    </row>
    <row r="18" spans="1:5" ht="27" customHeight="1">
      <c r="A18" s="34" t="s">
        <v>210</v>
      </c>
      <c r="B18" s="35" t="s">
        <v>211</v>
      </c>
      <c r="C18" s="52">
        <f>D18+E18</f>
        <v>8800.34</v>
      </c>
      <c r="D18" s="56"/>
      <c r="E18" s="53">
        <v>8800.34</v>
      </c>
    </row>
    <row r="19" spans="1:5" ht="27" customHeight="1">
      <c r="A19" s="34" t="s">
        <v>212</v>
      </c>
      <c r="B19" s="35" t="s">
        <v>213</v>
      </c>
      <c r="C19" s="52">
        <f>D19+E19</f>
        <v>6285.51</v>
      </c>
      <c r="D19" s="56"/>
      <c r="E19" s="53">
        <v>6285.51</v>
      </c>
    </row>
    <row r="20" spans="1:5" ht="27" customHeight="1">
      <c r="A20" s="51" t="s">
        <v>214</v>
      </c>
      <c r="B20" s="59" t="s">
        <v>215</v>
      </c>
      <c r="C20" s="32">
        <f>D20+E20</f>
        <v>1750</v>
      </c>
      <c r="D20" s="60">
        <f>D21</f>
        <v>1750</v>
      </c>
      <c r="E20" s="33"/>
    </row>
    <row r="21" spans="1:5" ht="27" customHeight="1">
      <c r="A21" s="34" t="s">
        <v>216</v>
      </c>
      <c r="B21" s="35" t="s">
        <v>217</v>
      </c>
      <c r="C21" s="52">
        <f>D21+E21</f>
        <v>1750</v>
      </c>
      <c r="D21" s="61">
        <v>1750</v>
      </c>
      <c r="E21" s="33"/>
    </row>
  </sheetData>
  <mergeCells count="4">
    <mergeCell ref="A2:E2"/>
    <mergeCell ref="A3:B3"/>
    <mergeCell ref="A4:B4"/>
    <mergeCell ref="C4:E4"/>
  </mergeCells>
  <phoneticPr fontId="39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2024-03-14T09:46:47Z</cp:lastPrinted>
  <dcterms:created xsi:type="dcterms:W3CDTF">2023-01-31T08:53:00Z</dcterms:created>
  <dcterms:modified xsi:type="dcterms:W3CDTF">2024-03-14T09:47:21Z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54C80BC5E32D4B2596A6365A6DA0E22A</vt:lpwstr>
  </property>
</Properties>
</file>