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activeTab="8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<sst xmlns="http://schemas.openxmlformats.org/spreadsheetml/2006/main" count="316" uniqueCount="250">
  <si>
    <t>单位代码：</t>
  </si>
  <si>
    <t>单位名称：</t>
  </si>
  <si>
    <t>宁县坳马卫生院</t>
  </si>
  <si>
    <t>部门预算公开表</t>
  </si>
  <si>
    <t xml:space="preserve">     </t>
  </si>
  <si>
    <t>编制日期：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</si>
  <si>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</si>
  <si>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</si>
  <si>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</si>
  <si>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</si>
  <si>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</si>
  <si>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</si>
  <si>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</si>
  <si>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</si>
  <si>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</si>
  <si>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</si>
  <si>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</si>
  <si>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</si>
  <si>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</si>
  <si>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</si>
  <si>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</si>
  <si>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</si>
  <si>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</si>
  <si>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</si>
  <si>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</si>
  <si>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</si>
  <si>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</si>
  <si>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</si>
  <si>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</si>
  <si>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</si>
  <si>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</si>
  <si>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</si>
  <si>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</si>
  <si>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</si>
  <si>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</si>
  <si>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</si>
  <si>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</si>
  <si>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</si>
  <si>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</si>
  <si>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</si>
  <si>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</si>
  <si>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</si>
  <si>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</si>
  <si>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</si>
  <si>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</si>
  <si>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</si>
  <si>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</si>
  <si>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</si>
  <si>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</si>
  <si>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</si>
  <si>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</si>
  <si>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</si>
  <si>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</si>
  <si>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</si>
  <si>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</si>
  <si>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</si>
  <si>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</si>
  <si>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</si>
  <si>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</si>
  <si>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</si>
  <si>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</si>
  <si>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</si>
  <si>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</si>
  <si>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</si>
  <si>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</si>
  <si>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</si>
  <si>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</si>
  <si>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</si>
  <si>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</si>
  <si>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</si>
  <si>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</si>
  <si>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</si>
  <si>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</si>
  <si>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</si>
  <si>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</si>
  <si>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</si>
  <si>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</si>
  <si>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</si>
  <si>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</si>
  <si>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</si>
  <si>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</si>
  <si>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</si>
  <si>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</si>
  <si>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</si>
  <si>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</si>
  <si>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</si>
  <si>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</si>
  <si>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</si>
  <si>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</si>
  <si>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</si>
  <si>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</si>
  <si>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</si>
  <si>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</si>
  <si>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</si>
  <si>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</si>
  <si>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</si>
  <si>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</si>
  <si>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</si>
  <si>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</si>
  <si>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</si>
  <si>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</si>
  <si>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</si>
  <si>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</si>
  <si>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</si>
  <si>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</si>
  <si>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</si>
  <si>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</si>
  <si>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</si>
  <si>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</si>
  <si>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</si>
  <si>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</si>
  <si>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</si>
  <si>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</si>
  <si>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</si>
  <si>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</si>
  <si>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208-社会保障和就业支出</t>
  </si>
  <si>
    <t>20805-行政事业单位养老支出</t>
  </si>
  <si>
    <t>2080502-事业单位离退休</t>
  </si>
  <si>
    <t>2080505-机关事业单位基本养老保险缴费支出</t>
  </si>
  <si>
    <t>20899-其他社会保障和就业支出</t>
  </si>
  <si>
    <t>2089999-其他社会保障和就业支出</t>
  </si>
  <si>
    <t>210-卫生健康支出</t>
  </si>
  <si>
    <t>21003-基层医疗卫生机构</t>
  </si>
  <si>
    <t>2100302-乡镇卫生院</t>
  </si>
  <si>
    <t>21011-行政事业单位医疗</t>
  </si>
  <si>
    <t>2101102-事业单位医疗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</si>
  <si>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</si>
  <si>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</si>
  <si>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</si>
  <si>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</si>
  <si>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</si>
  <si>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</si>
  <si>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</si>
  <si>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</si>
  <si>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</si>
  <si>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</si>
  <si>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</si>
  <si>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</si>
  <si>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</si>
  <si>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</si>
  <si>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</si>
  <si>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</si>
  <si>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</si>
  <si>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</si>
  <si>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</si>
  <si>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</si>
  <si>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</si>
  <si>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</si>
  <si>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</si>
  <si>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</si>
  <si>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</si>
  <si>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</si>
  <si>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</si>
  <si>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</si>
  <si>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</si>
  <si>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</si>
  <si>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</si>
  <si>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</si>
  <si>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</si>
  <si>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</si>
  <si>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</si>
  <si>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</si>
  <si>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</si>
  <si>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</si>
  <si>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</si>
  <si>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</si>
  <si>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</si>
  <si>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</si>
  <si>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</si>
  <si>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</si>
  <si>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</si>
  <si>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</si>
  <si>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</si>
  <si>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</si>
  <si>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</si>
  <si>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</si>
  <si>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</si>
  <si>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</si>
  <si>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</si>
  <si>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机关事业单位基本养老保险支出</t>
  </si>
  <si>
    <t>20899</t>
  </si>
  <si>
    <t>其他社会保障和就业支出</t>
  </si>
  <si>
    <t>2089999</t>
  </si>
  <si>
    <t>210</t>
  </si>
  <si>
    <t>卫生健康支出</t>
  </si>
  <si>
    <t>21003</t>
  </si>
  <si>
    <t>基层医疗卫生机构</t>
  </si>
  <si>
    <t>2100302</t>
  </si>
  <si>
    <t>乡镇卫生院</t>
  </si>
  <si>
    <t>21011</t>
  </si>
  <si>
    <t>行政事业单位医疗</t>
  </si>
  <si>
    <t>2101102</t>
  </si>
  <si>
    <t>事业单位医疗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</si>
  <si>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</si>
  <si>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</si>
  <si>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</si>
  <si>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</si>
  <si>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</si>
  <si>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</si>
  <si>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</si>
  <si>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</si>
  <si>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</si>
  <si>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</si>
  <si>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</si>
  <si>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</si>
  <si>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</si>
  <si>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</si>
  <si>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</si>
  <si>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</si>
  <si>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</si>
  <si>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</si>
  <si>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</si>
  <si>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</si>
  <si>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</si>
  <si>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30199</t>
  </si>
  <si>
    <t>其他工资福利支出</t>
  </si>
  <si>
    <t>302</t>
  </si>
  <si>
    <t>商品和服务支出</t>
  </si>
  <si>
    <t xml:space="preserve">  工会经费</t>
  </si>
  <si>
    <t xml:space="preserve">  福利费</t>
  </si>
  <si>
    <t>对个人和家庭的补助支出</t>
  </si>
  <si>
    <t xml:space="preserve">  退休费</t>
  </si>
  <si>
    <t xml:space="preserve"> 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</si>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</sst>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0.00"/>
    <numFmt numFmtId="178" formatCode="#,##0.00_ ;[Red]\-#,##0.00\ "/>
    <numFmt numFmtId="179" formatCode="yyyy/mm/dd"/>
  </numFmts>
  <fonts count="51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4" borderId="5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" borderId="8" applyNumberFormat="0" applyAlignment="0" applyProtection="0">
      <alignment vertical="center"/>
    </xf>
    <xf numFmtId="0" fontId="40" fillId="6" borderId="9" applyNumberFormat="0" applyAlignment="0" applyProtection="0">
      <alignment vertical="center"/>
    </xf>
    <xf numFmtId="0" fontId="41" fillId="6" borderId="8" applyNumberFormat="0" applyAlignment="0" applyProtection="0">
      <alignment vertical="center"/>
    </xf>
    <xf numFmtId="0" fontId="42" fillId="7" borderId="10" applyNumberFormat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10" fillId="0" borderId="0"/>
  </cellStyleXfs>
  <cellXfs count="102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4" fontId="9" fillId="0" borderId="1" xfId="0" applyNumberFormat="1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0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right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4" fontId="20" fillId="0" borderId="1" xfId="0" applyNumberFormat="1" applyFont="1" applyBorder="1" applyAlignment="1">
      <alignment vertical="center" wrapText="1"/>
    </xf>
    <xf numFmtId="49" fontId="18" fillId="0" borderId="1" xfId="0" applyNumberFormat="1" applyFont="1" applyFill="1" applyBorder="1" applyAlignment="1" applyProtection="1">
      <alignment horizontal="left" vertical="center"/>
    </xf>
    <xf numFmtId="4" fontId="20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9" fontId="21" fillId="0" borderId="1" xfId="0" applyNumberFormat="1" applyFont="1" applyFill="1" applyBorder="1" applyAlignment="1" applyProtection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4" fontId="2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right" vertical="center" wrapText="1"/>
    </xf>
    <xf numFmtId="0" fontId="20" fillId="3" borderId="1" xfId="0" applyFont="1" applyFill="1" applyBorder="1" applyAlignment="1">
      <alignment vertical="center" wrapText="1"/>
    </xf>
    <xf numFmtId="49" fontId="22" fillId="0" borderId="1" xfId="0" applyNumberFormat="1" applyFont="1" applyFill="1" applyBorder="1" applyAlignment="1" applyProtection="1">
      <alignment horizontal="left" vertical="center"/>
    </xf>
    <xf numFmtId="0" fontId="9" fillId="0" borderId="1" xfId="0" applyFont="1" applyBorder="1" applyAlignment="1">
      <alignment horizontal="right" vertical="center" wrapText="1"/>
    </xf>
    <xf numFmtId="0" fontId="0" fillId="0" borderId="3" xfId="0" applyFont="1" applyBorder="1">
      <alignment vertical="center"/>
    </xf>
    <xf numFmtId="0" fontId="20" fillId="0" borderId="2" xfId="0" applyFont="1" applyBorder="1" applyAlignment="1">
      <alignment horizontal="center" vertical="center" wrapText="1"/>
    </xf>
    <xf numFmtId="4" fontId="20" fillId="0" borderId="2" xfId="0" applyNumberFormat="1" applyFont="1" applyBorder="1" applyAlignment="1">
      <alignment vertical="center" wrapText="1"/>
    </xf>
    <xf numFmtId="4" fontId="20" fillId="0" borderId="2" xfId="0" applyNumberFormat="1" applyFont="1" applyBorder="1" applyAlignment="1">
      <alignment horizontal="right" vertical="center" wrapText="1"/>
    </xf>
    <xf numFmtId="0" fontId="20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7" fontId="9" fillId="0" borderId="2" xfId="0" applyNumberFormat="1" applyFont="1" applyBorder="1" applyAlignment="1">
      <alignment horizontal="right" vertical="center" wrapText="1"/>
    </xf>
    <xf numFmtId="0" fontId="23" fillId="0" borderId="2" xfId="0" applyFont="1" applyBorder="1" applyAlignment="1">
      <alignment horizontal="right" vertical="center" wrapText="1"/>
    </xf>
    <xf numFmtId="177" fontId="23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77" fontId="20" fillId="0" borderId="2" xfId="0" applyNumberFormat="1" applyFont="1" applyBorder="1" applyAlignment="1">
      <alignment vertical="center" wrapText="1"/>
    </xf>
    <xf numFmtId="177" fontId="20" fillId="0" borderId="2" xfId="0" applyNumberFormat="1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8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8" fontId="24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8" fontId="18" fillId="0" borderId="1" xfId="0" applyNumberFormat="1" applyFont="1" applyFill="1" applyBorder="1" applyAlignment="1" applyProtection="1">
      <alignment horizontal="right" vertical="center"/>
    </xf>
    <xf numFmtId="0" fontId="25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0" fontId="26" fillId="0" borderId="2" xfId="0" applyFont="1" applyBorder="1" applyAlignment="1">
      <alignment vertical="center" wrapText="1"/>
    </xf>
    <xf numFmtId="4" fontId="26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7" fillId="0" borderId="0" xfId="0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right" vertical="center" wrapText="1"/>
    </xf>
    <xf numFmtId="179" fontId="9" fillId="0" borderId="0" xfId="0" applyNumberFormat="1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opLeftCell="A6" workbookViewId="0">
      <selection activeCell="I10" sqref="I10"/>
    </sheetView>
  </sheetViews>
  <sheetFormatPr defaultColWidth="10" defaultRowHeight="14.4"/>
  <cols>
    <col min="1" max="1" width="2.5462962962963" customWidth="1"/>
    <col min="2" max="4" width="9.76851851851852" customWidth="1"/>
    <col min="5" max="5" width="14.8796296296296" customWidth="1"/>
    <col min="6" max="6" width="9.76851851851852" customWidth="1"/>
    <col min="7" max="7" width="11.5092592592593" customWidth="1"/>
    <col min="8" max="11" width="9.76851851851852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98">
        <v>607011</v>
      </c>
      <c r="D3" s="98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99" t="s">
        <v>3</v>
      </c>
      <c r="C6" s="99"/>
      <c r="D6" s="99"/>
      <c r="E6" s="99"/>
      <c r="F6" s="99"/>
      <c r="G6" s="99"/>
      <c r="H6" s="99"/>
      <c r="I6" s="99"/>
      <c r="J6" s="99"/>
      <c r="K6" s="99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F10" s="100" t="s">
        <v>5</v>
      </c>
      <c r="G10" s="101">
        <v>45365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00" t="s">
        <v>6</v>
      </c>
      <c r="C12" s="100"/>
      <c r="D12" s="12"/>
      <c r="E12" s="100" t="s">
        <v>7</v>
      </c>
      <c r="F12" s="10"/>
      <c r="G12" s="12"/>
      <c r="H12" s="100" t="s">
        <v>8</v>
      </c>
      <c r="I12" s="10"/>
      <c r="J12" s="12"/>
      <c r="K12" s="12"/>
    </row>
    <row r="13" ht="14.3" customHeight="1" spans="1:11">
      <c r="A13" s="10"/>
      <c r="B13" s="10"/>
      <c r="C13" s="10" t="s">
        <v>9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C8" sqref="C8"/>
    </sheetView>
  </sheetViews>
  <sheetFormatPr defaultColWidth="10" defaultRowHeight="14.4" outlineLevelCol="7"/>
  <cols>
    <col min="1" max="1" width="50.8055555555556" customWidth="1"/>
    <col min="2" max="2" width="9.76851851851852" customWidth="1"/>
    <col min="3" max="3" width="12.9166666666667" customWidth="1"/>
    <col min="4" max="7" width="9.76851851851852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2" t="s">
        <v>223</v>
      </c>
      <c r="B2" s="42"/>
      <c r="C2" s="42"/>
      <c r="D2" s="42"/>
      <c r="E2" s="42"/>
      <c r="F2" s="42"/>
      <c r="G2" s="42"/>
      <c r="H2" s="42"/>
    </row>
    <row r="3" ht="22.75" customHeight="1" spans="1:8">
      <c r="A3" s="10"/>
      <c r="B3" s="10"/>
      <c r="C3" s="10"/>
      <c r="D3" s="10"/>
      <c r="E3" s="10"/>
      <c r="F3" s="10"/>
      <c r="G3" s="10"/>
      <c r="H3" s="43" t="s">
        <v>33</v>
      </c>
    </row>
    <row r="4" ht="22.75" customHeight="1" spans="1:8">
      <c r="A4" s="14" t="s">
        <v>165</v>
      </c>
      <c r="B4" s="14" t="s">
        <v>224</v>
      </c>
      <c r="C4" s="14"/>
      <c r="D4" s="14"/>
      <c r="E4" s="14"/>
      <c r="F4" s="14"/>
      <c r="G4" s="14" t="s">
        <v>225</v>
      </c>
      <c r="H4" s="14" t="s">
        <v>226</v>
      </c>
    </row>
    <row r="5" ht="22.75" customHeight="1" spans="1:8">
      <c r="A5" s="14"/>
      <c r="B5" s="14" t="s">
        <v>114</v>
      </c>
      <c r="C5" s="14" t="s">
        <v>227</v>
      </c>
      <c r="D5" s="14" t="s">
        <v>228</v>
      </c>
      <c r="E5" s="14" t="s">
        <v>229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230</v>
      </c>
      <c r="F6" s="14" t="s">
        <v>231</v>
      </c>
      <c r="G6" s="14"/>
      <c r="H6" s="14"/>
    </row>
    <row r="7" ht="22.75" customHeight="1" spans="1:8">
      <c r="A7" s="44" t="s">
        <v>114</v>
      </c>
      <c r="B7" s="45"/>
      <c r="C7" s="45"/>
      <c r="D7" s="45"/>
      <c r="E7" s="45"/>
      <c r="F7" s="45"/>
      <c r="G7" s="45"/>
      <c r="H7" s="45"/>
    </row>
    <row r="8" ht="22.75" customHeight="1" spans="1:8">
      <c r="A8" s="44" t="s">
        <v>2</v>
      </c>
      <c r="B8" s="45"/>
      <c r="C8" s="45"/>
      <c r="D8" s="45"/>
      <c r="E8" s="45"/>
      <c r="F8" s="45"/>
      <c r="G8" s="45"/>
      <c r="H8" s="45"/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scale="71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A8" sqref="A8"/>
    </sheetView>
  </sheetViews>
  <sheetFormatPr defaultColWidth="10" defaultRowHeight="14.4"/>
  <cols>
    <col min="1" max="1" width="9.76851851851852" customWidth="1"/>
    <col min="2" max="2" width="12" style="18" customWidth="1"/>
    <col min="3" max="3" width="29.6296296296296" style="18" customWidth="1"/>
    <col min="4" max="4" width="9.76851851851852" customWidth="1"/>
    <col min="5" max="5" width="12" customWidth="1"/>
    <col min="6" max="6" width="12.5" customWidth="1"/>
    <col min="7" max="10" width="9.76851851851852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232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33</v>
      </c>
      <c r="G3" s="10"/>
      <c r="H3" s="10"/>
      <c r="I3" s="10"/>
      <c r="J3" s="10"/>
    </row>
    <row r="4" ht="22.75" customHeight="1" spans="1:10">
      <c r="A4" s="28" t="s">
        <v>233</v>
      </c>
      <c r="B4" s="29" t="s">
        <v>234</v>
      </c>
      <c r="C4" s="30" t="s">
        <v>235</v>
      </c>
      <c r="D4" s="28" t="s">
        <v>114</v>
      </c>
      <c r="E4" s="28" t="s">
        <v>111</v>
      </c>
      <c r="F4" s="28" t="s">
        <v>112</v>
      </c>
      <c r="G4" s="10"/>
      <c r="H4" s="10"/>
      <c r="I4" s="10"/>
      <c r="J4" s="10"/>
    </row>
    <row r="5" ht="28" customHeight="1" spans="1:10">
      <c r="A5" s="28"/>
      <c r="B5" s="31"/>
      <c r="C5" s="32" t="s">
        <v>114</v>
      </c>
      <c r="D5" s="33">
        <f>D6</f>
        <v>14149.38</v>
      </c>
      <c r="E5" s="33">
        <f>E6</f>
        <v>14149.38</v>
      </c>
      <c r="F5" s="33"/>
      <c r="G5" s="12"/>
      <c r="H5" s="12"/>
      <c r="I5" s="12"/>
      <c r="J5" s="12"/>
    </row>
    <row r="6" ht="28" customHeight="1" spans="1:6">
      <c r="A6" s="34">
        <v>1</v>
      </c>
      <c r="B6" s="35" t="s">
        <v>216</v>
      </c>
      <c r="C6" s="35" t="s">
        <v>217</v>
      </c>
      <c r="D6" s="36">
        <f>E6+F6</f>
        <v>14149.38</v>
      </c>
      <c r="E6" s="37">
        <f>E7+E8</f>
        <v>14149.38</v>
      </c>
      <c r="F6" s="37"/>
    </row>
    <row r="7" ht="28" customHeight="1" spans="1:6">
      <c r="A7" s="34">
        <v>2</v>
      </c>
      <c r="B7" s="38">
        <v>30228</v>
      </c>
      <c r="C7" s="35" t="s">
        <v>218</v>
      </c>
      <c r="D7" s="36">
        <f>E7+F7</f>
        <v>6476.02</v>
      </c>
      <c r="E7" s="37">
        <v>6476.02</v>
      </c>
      <c r="F7" s="37"/>
    </row>
    <row r="8" ht="28" customHeight="1" spans="1:6">
      <c r="A8" s="34">
        <v>3</v>
      </c>
      <c r="B8" s="38">
        <v>30229</v>
      </c>
      <c r="C8" s="35" t="s">
        <v>219</v>
      </c>
      <c r="D8" s="36">
        <f>E8+F8</f>
        <v>7673.36</v>
      </c>
      <c r="E8" s="37">
        <v>7673.36</v>
      </c>
      <c r="F8" s="37"/>
    </row>
    <row r="9" ht="28" customHeight="1" spans="1:6">
      <c r="A9" s="37"/>
      <c r="B9" s="39"/>
      <c r="C9" s="40"/>
      <c r="D9" s="37"/>
      <c r="E9" s="37"/>
      <c r="F9" s="37"/>
    </row>
    <row r="10" ht="28" customHeight="1" spans="1:6">
      <c r="A10" s="37"/>
      <c r="B10" s="39"/>
      <c r="C10" s="40"/>
      <c r="D10" s="37"/>
      <c r="E10" s="37"/>
      <c r="F10" s="37"/>
    </row>
    <row r="11" ht="28" customHeight="1" spans="1:6">
      <c r="A11" s="37"/>
      <c r="B11" s="39"/>
      <c r="C11" s="40"/>
      <c r="D11" s="37"/>
      <c r="E11" s="37"/>
      <c r="F11" s="37"/>
    </row>
    <row r="12" ht="28" customHeight="1" spans="1:6">
      <c r="A12" s="37"/>
      <c r="B12" s="39"/>
      <c r="C12" s="40"/>
      <c r="D12" s="37"/>
      <c r="E12" s="41"/>
      <c r="F12" s="37"/>
    </row>
    <row r="13" ht="28" customHeight="1" spans="1:6">
      <c r="A13" s="37"/>
      <c r="B13" s="39"/>
      <c r="C13" s="40"/>
      <c r="D13" s="37"/>
      <c r="E13" s="37"/>
      <c r="F13" s="37"/>
    </row>
    <row r="14" ht="28" customHeight="1" spans="1:6">
      <c r="A14" s="37"/>
      <c r="B14" s="39"/>
      <c r="C14" s="40"/>
      <c r="D14" s="37"/>
      <c r="E14" s="37"/>
      <c r="F14" s="37"/>
    </row>
    <row r="15" ht="28" customHeight="1" spans="1:6">
      <c r="A15" s="37"/>
      <c r="B15" s="39"/>
      <c r="C15" s="40"/>
      <c r="D15" s="37"/>
      <c r="E15" s="37"/>
      <c r="F15" s="37"/>
    </row>
    <row r="16" ht="28" customHeight="1" spans="1:6">
      <c r="A16" s="37"/>
      <c r="B16" s="39"/>
      <c r="C16" s="40"/>
      <c r="D16" s="37"/>
      <c r="E16" s="37"/>
      <c r="F16" s="37"/>
    </row>
    <row r="17" ht="28" customHeight="1" spans="1:6">
      <c r="A17" s="37"/>
      <c r="B17" s="39"/>
      <c r="C17" s="40"/>
      <c r="D17" s="37"/>
      <c r="E17" s="37"/>
      <c r="F17" s="37"/>
    </row>
    <row r="18" ht="28" customHeight="1" spans="1:6">
      <c r="A18" s="37"/>
      <c r="B18" s="39"/>
      <c r="C18" s="40"/>
      <c r="D18" s="37"/>
      <c r="E18" s="37"/>
      <c r="F18" s="37"/>
    </row>
    <row r="19" ht="28" customHeight="1" spans="1:6">
      <c r="A19" s="37"/>
      <c r="B19" s="39"/>
      <c r="C19" s="40"/>
      <c r="D19" s="37"/>
      <c r="E19" s="37"/>
      <c r="F19" s="37"/>
    </row>
    <row r="25" spans="2:3">
      <c r="B25" s="17"/>
      <c r="C25" s="17"/>
    </row>
    <row r="26" spans="2:3">
      <c r="B26" s="17"/>
      <c r="C26" s="17"/>
    </row>
    <row r="27" spans="2:3">
      <c r="B27" s="17"/>
      <c r="C27" s="17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962962962963" defaultRowHeight="12.75" customHeight="1"/>
  <cols>
    <col min="1" max="1" width="17" style="18" customWidth="1"/>
    <col min="2" max="2" width="41.3796296296296" style="18" customWidth="1"/>
    <col min="3" max="3" width="29.3796296296296" style="18" customWidth="1"/>
    <col min="4" max="4" width="2.5" style="18" customWidth="1"/>
    <col min="5" max="16" width="8" style="18"/>
    <col min="17" max="16384" width="7.87962962962963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236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33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237</v>
      </c>
      <c r="B4" s="22"/>
      <c r="C4" s="23" t="s">
        <v>37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238</v>
      </c>
      <c r="B5" s="22" t="s">
        <v>239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114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"/>
  <sheetViews>
    <sheetView workbookViewId="0">
      <selection activeCell="E30" sqref="E30"/>
    </sheetView>
  </sheetViews>
  <sheetFormatPr defaultColWidth="10" defaultRowHeight="14.4" outlineLevelRow="4" outlineLevelCol="4"/>
  <cols>
    <col min="1" max="1" width="19.3240740740741" customWidth="1"/>
    <col min="2" max="2" width="18.2407407407407" customWidth="1"/>
    <col min="3" max="3" width="20.1944444444444" customWidth="1"/>
    <col min="4" max="4" width="24.212962962963" customWidth="1"/>
    <col min="5" max="5" width="29.3148148148148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240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33</v>
      </c>
    </row>
    <row r="4" ht="22.75" customHeight="1" spans="1:5">
      <c r="A4" s="14" t="s">
        <v>165</v>
      </c>
      <c r="B4" s="14" t="s">
        <v>114</v>
      </c>
      <c r="C4" s="14" t="s">
        <v>241</v>
      </c>
      <c r="D4" s="14" t="s">
        <v>242</v>
      </c>
      <c r="E4" s="14" t="s">
        <v>243</v>
      </c>
    </row>
    <row r="5" ht="22.75" customHeight="1" spans="1:5">
      <c r="A5" s="15"/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scale="78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E28" sqref="E28"/>
    </sheetView>
  </sheetViews>
  <sheetFormatPr defaultColWidth="9" defaultRowHeight="14.4" outlineLevelCol="1"/>
  <cols>
    <col min="1" max="1" width="34.1296296296296" customWidth="1"/>
    <col min="2" max="2" width="46" customWidth="1"/>
  </cols>
  <sheetData>
    <row r="1" ht="20.4" spans="1:2">
      <c r="A1" s="1" t="s">
        <v>244</v>
      </c>
      <c r="B1" s="1"/>
    </row>
    <row r="2" spans="1:1">
      <c r="A2" s="2" t="s">
        <v>245</v>
      </c>
    </row>
    <row r="3" ht="15" customHeight="1" spans="1:2">
      <c r="A3" s="3" t="s">
        <v>36</v>
      </c>
      <c r="B3" s="4" t="s">
        <v>37</v>
      </c>
    </row>
    <row r="4" spans="1:2">
      <c r="A4" s="3"/>
      <c r="B4" s="4"/>
    </row>
    <row r="5" spans="1:2">
      <c r="A5" s="5" t="s">
        <v>246</v>
      </c>
      <c r="B5" s="4">
        <v>1</v>
      </c>
    </row>
    <row r="6" spans="1:2">
      <c r="A6" s="6" t="s">
        <v>247</v>
      </c>
      <c r="B6" s="7"/>
    </row>
    <row r="7" spans="1:2">
      <c r="A7" s="8" t="s">
        <v>248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249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5"/>
  <sheetViews>
    <sheetView workbookViewId="0">
      <selection activeCell="F14" sqref="F14"/>
    </sheetView>
  </sheetViews>
  <sheetFormatPr defaultColWidth="10" defaultRowHeight="14.4" outlineLevelCol="2"/>
  <cols>
    <col min="1" max="1" width="5.01851851851852" customWidth="1"/>
    <col min="2" max="2" width="56.3796296296296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94" t="s">
        <v>10</v>
      </c>
      <c r="C2" s="94"/>
    </row>
    <row r="3" ht="29.35" customHeight="1" spans="1:3">
      <c r="A3" s="95"/>
      <c r="B3" s="96" t="s">
        <v>11</v>
      </c>
      <c r="C3" s="96" t="s">
        <v>12</v>
      </c>
    </row>
    <row r="4" ht="28.45" customHeight="1" spans="1:3">
      <c r="A4" s="88"/>
      <c r="B4" s="97" t="s">
        <v>13</v>
      </c>
      <c r="C4" s="78" t="s">
        <v>14</v>
      </c>
    </row>
    <row r="5" ht="28.45" customHeight="1" spans="1:3">
      <c r="A5" s="88"/>
      <c r="B5" s="97" t="s">
        <v>15</v>
      </c>
      <c r="C5" s="78" t="s">
        <v>16</v>
      </c>
    </row>
    <row r="6" ht="28.45" customHeight="1" spans="1:3">
      <c r="A6" s="88"/>
      <c r="B6" s="97" t="s">
        <v>17</v>
      </c>
      <c r="C6" s="78" t="s">
        <v>18</v>
      </c>
    </row>
    <row r="7" ht="28.45" customHeight="1" spans="1:3">
      <c r="A7" s="88"/>
      <c r="B7" s="97" t="s">
        <v>19</v>
      </c>
      <c r="C7" s="78"/>
    </row>
    <row r="8" ht="28.45" customHeight="1" spans="1:3">
      <c r="A8" s="88"/>
      <c r="B8" s="97" t="s">
        <v>20</v>
      </c>
      <c r="C8" s="78" t="s">
        <v>21</v>
      </c>
    </row>
    <row r="9" ht="28.45" customHeight="1" spans="1:3">
      <c r="A9" s="88"/>
      <c r="B9" s="97" t="s">
        <v>22</v>
      </c>
      <c r="C9" s="78" t="s">
        <v>23</v>
      </c>
    </row>
    <row r="10" ht="28.45" customHeight="1" spans="1:3">
      <c r="A10" s="88"/>
      <c r="B10" s="97" t="s">
        <v>24</v>
      </c>
      <c r="C10" s="78" t="s">
        <v>25</v>
      </c>
    </row>
    <row r="11" ht="28.45" customHeight="1" spans="1:3">
      <c r="A11" s="88"/>
      <c r="B11" s="97" t="s">
        <v>26</v>
      </c>
      <c r="C11" s="78" t="s">
        <v>27</v>
      </c>
    </row>
    <row r="12" ht="28.45" customHeight="1" spans="1:3">
      <c r="A12" s="88"/>
      <c r="B12" s="97" t="s">
        <v>28</v>
      </c>
      <c r="C12" s="78"/>
    </row>
    <row r="13" ht="28.45" customHeight="1" spans="1:3">
      <c r="A13" s="10"/>
      <c r="B13" s="97" t="s">
        <v>29</v>
      </c>
      <c r="C13" s="78"/>
    </row>
    <row r="14" ht="28.45" customHeight="1" spans="1:3">
      <c r="A14" s="10"/>
      <c r="B14" s="97" t="s">
        <v>30</v>
      </c>
      <c r="C14" s="78" t="s">
        <v>14</v>
      </c>
    </row>
    <row r="15" ht="36" customHeight="1" spans="2:3">
      <c r="B15" s="97" t="s">
        <v>31</v>
      </c>
      <c r="C15" s="37"/>
    </row>
  </sheetData>
  <mergeCells count="1">
    <mergeCell ref="B2:C2"/>
  </mergeCells>
  <pageMargins left="0.75" right="0.75" top="0.270000010728836" bottom="0.270000010728836" header="0" footer="0"/>
  <pageSetup paperSize="9" scale="86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workbookViewId="0">
      <selection activeCell="D19" sqref="D19"/>
    </sheetView>
  </sheetViews>
  <sheetFormatPr defaultColWidth="10" defaultRowHeight="14.4" outlineLevelCol="3"/>
  <cols>
    <col min="1" max="1" width="41.9351851851852" customWidth="1"/>
    <col min="2" max="2" width="16.6944444444444" customWidth="1"/>
    <col min="3" max="3" width="36.6388888888889" customWidth="1"/>
    <col min="4" max="4" width="14.5555555555556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32</v>
      </c>
      <c r="B2" s="11"/>
      <c r="C2" s="11"/>
      <c r="D2" s="11"/>
    </row>
    <row r="3" ht="22.75" customHeight="1" spans="1:4">
      <c r="A3" s="88"/>
      <c r="B3" s="88"/>
      <c r="C3" s="88"/>
      <c r="D3" s="89" t="s">
        <v>33</v>
      </c>
    </row>
    <row r="4" ht="22.75" customHeight="1" spans="1:4">
      <c r="A4" s="65" t="s">
        <v>34</v>
      </c>
      <c r="B4" s="65"/>
      <c r="C4" s="65" t="s">
        <v>35</v>
      </c>
      <c r="D4" s="65"/>
    </row>
    <row r="5" ht="22.75" customHeight="1" spans="1:4">
      <c r="A5" s="65" t="s">
        <v>36</v>
      </c>
      <c r="B5" s="65" t="s">
        <v>37</v>
      </c>
      <c r="C5" s="65" t="s">
        <v>36</v>
      </c>
      <c r="D5" s="65" t="s">
        <v>37</v>
      </c>
    </row>
    <row r="6" ht="22.75" customHeight="1" spans="1:4">
      <c r="A6" s="90" t="s">
        <v>38</v>
      </c>
      <c r="B6" s="73">
        <v>598173.97</v>
      </c>
      <c r="C6" s="90" t="s">
        <v>39</v>
      </c>
      <c r="D6" s="73"/>
    </row>
    <row r="7" ht="22.75" customHeight="1" spans="1:4">
      <c r="A7" s="90" t="s">
        <v>40</v>
      </c>
      <c r="B7" s="73"/>
      <c r="C7" s="90" t="s">
        <v>41</v>
      </c>
      <c r="D7" s="72"/>
    </row>
    <row r="8" ht="22.75" customHeight="1" spans="1:4">
      <c r="A8" s="90" t="s">
        <v>42</v>
      </c>
      <c r="B8" s="73"/>
      <c r="C8" s="90" t="s">
        <v>43</v>
      </c>
      <c r="D8" s="72"/>
    </row>
    <row r="9" ht="22.75" customHeight="1" spans="1:4">
      <c r="A9" s="90" t="s">
        <v>44</v>
      </c>
      <c r="B9" s="73"/>
      <c r="C9" s="90" t="s">
        <v>45</v>
      </c>
      <c r="D9" s="72"/>
    </row>
    <row r="10" ht="22.75" customHeight="1" spans="1:4">
      <c r="A10" s="90" t="s">
        <v>46</v>
      </c>
      <c r="B10" s="73">
        <v>165000</v>
      </c>
      <c r="C10" s="90" t="s">
        <v>47</v>
      </c>
      <c r="D10" s="72"/>
    </row>
    <row r="11" ht="22.75" customHeight="1" spans="1:4">
      <c r="A11" s="90" t="s">
        <v>48</v>
      </c>
      <c r="B11" s="73"/>
      <c r="C11" s="90" t="s">
        <v>49</v>
      </c>
      <c r="D11" s="72"/>
    </row>
    <row r="12" ht="22.75" customHeight="1" spans="1:4">
      <c r="A12" s="90" t="s">
        <v>50</v>
      </c>
      <c r="B12" s="73"/>
      <c r="C12" s="90" t="s">
        <v>51</v>
      </c>
      <c r="D12" s="72"/>
    </row>
    <row r="13" ht="22.75" customHeight="1" spans="1:4">
      <c r="A13" s="90" t="s">
        <v>52</v>
      </c>
      <c r="B13" s="73"/>
      <c r="C13" s="90" t="s">
        <v>53</v>
      </c>
      <c r="D13" s="72">
        <v>59333.15</v>
      </c>
    </row>
    <row r="14" ht="22.75" customHeight="1" spans="1:4">
      <c r="A14" s="90" t="s">
        <v>54</v>
      </c>
      <c r="B14" s="73"/>
      <c r="C14" s="90" t="s">
        <v>55</v>
      </c>
      <c r="D14" s="72"/>
    </row>
    <row r="15" ht="22.75" customHeight="1" spans="1:4">
      <c r="A15" s="90"/>
      <c r="B15" s="91"/>
      <c r="C15" s="90" t="s">
        <v>56</v>
      </c>
      <c r="D15" s="72">
        <v>703840.82</v>
      </c>
    </row>
    <row r="16" ht="22.75" customHeight="1" spans="1:4">
      <c r="A16" s="90"/>
      <c r="B16" s="91"/>
      <c r="C16" s="90" t="s">
        <v>57</v>
      </c>
      <c r="D16" s="72"/>
    </row>
    <row r="17" ht="22.75" customHeight="1" spans="1:4">
      <c r="A17" s="90"/>
      <c r="B17" s="91"/>
      <c r="C17" s="90" t="s">
        <v>58</v>
      </c>
      <c r="D17" s="72"/>
    </row>
    <row r="18" ht="22.75" customHeight="1" spans="1:4">
      <c r="A18" s="90"/>
      <c r="B18" s="91"/>
      <c r="C18" s="90" t="s">
        <v>59</v>
      </c>
      <c r="D18" s="72"/>
    </row>
    <row r="19" ht="22.75" customHeight="1" spans="1:4">
      <c r="A19" s="90"/>
      <c r="B19" s="91"/>
      <c r="C19" s="90" t="s">
        <v>60</v>
      </c>
      <c r="D19" s="72"/>
    </row>
    <row r="20" ht="22.75" customHeight="1" spans="1:4">
      <c r="A20" s="92"/>
      <c r="B20" s="93"/>
      <c r="C20" s="90" t="s">
        <v>61</v>
      </c>
      <c r="D20" s="72"/>
    </row>
    <row r="21" ht="22.75" customHeight="1" spans="1:4">
      <c r="A21" s="92"/>
      <c r="B21" s="93"/>
      <c r="C21" s="90" t="s">
        <v>62</v>
      </c>
      <c r="D21" s="72"/>
    </row>
    <row r="22" ht="22.75" customHeight="1" spans="1:4">
      <c r="A22" s="92"/>
      <c r="B22" s="93"/>
      <c r="C22" s="90" t="s">
        <v>63</v>
      </c>
      <c r="D22" s="72"/>
    </row>
    <row r="23" ht="22.75" customHeight="1" spans="1:4">
      <c r="A23" s="92"/>
      <c r="B23" s="93"/>
      <c r="C23" s="90" t="s">
        <v>64</v>
      </c>
      <c r="D23" s="72"/>
    </row>
    <row r="24" ht="22.75" customHeight="1" spans="1:4">
      <c r="A24" s="92"/>
      <c r="B24" s="93"/>
      <c r="C24" s="90" t="s">
        <v>65</v>
      </c>
      <c r="D24" s="72"/>
    </row>
    <row r="25" ht="22.75" customHeight="1" spans="1:4">
      <c r="A25" s="90"/>
      <c r="B25" s="91"/>
      <c r="C25" s="90" t="s">
        <v>66</v>
      </c>
      <c r="D25" s="72"/>
    </row>
    <row r="26" ht="22.75" customHeight="1" spans="1:4">
      <c r="A26" s="90"/>
      <c r="B26" s="91"/>
      <c r="C26" s="90" t="s">
        <v>67</v>
      </c>
      <c r="D26" s="72"/>
    </row>
    <row r="27" ht="22.75" customHeight="1" spans="1:4">
      <c r="A27" s="90"/>
      <c r="B27" s="91"/>
      <c r="C27" s="90" t="s">
        <v>68</v>
      </c>
      <c r="D27" s="72"/>
    </row>
    <row r="28" ht="22.75" customHeight="1" spans="1:4">
      <c r="A28" s="92"/>
      <c r="B28" s="93"/>
      <c r="C28" s="90" t="s">
        <v>69</v>
      </c>
      <c r="D28" s="72"/>
    </row>
    <row r="29" ht="22.75" customHeight="1" spans="1:4">
      <c r="A29" s="92"/>
      <c r="B29" s="93"/>
      <c r="C29" s="90" t="s">
        <v>70</v>
      </c>
      <c r="D29" s="72"/>
    </row>
    <row r="30" ht="22.75" customHeight="1" spans="1:4">
      <c r="A30" s="92"/>
      <c r="B30" s="93"/>
      <c r="C30" s="90" t="s">
        <v>71</v>
      </c>
      <c r="D30" s="72"/>
    </row>
    <row r="31" ht="22.75" customHeight="1" spans="1:4">
      <c r="A31" s="92"/>
      <c r="B31" s="93"/>
      <c r="C31" s="90" t="s">
        <v>72</v>
      </c>
      <c r="D31" s="72"/>
    </row>
    <row r="32" ht="22.75" customHeight="1" spans="1:4">
      <c r="A32" s="92"/>
      <c r="B32" s="93"/>
      <c r="C32" s="90" t="s">
        <v>73</v>
      </c>
      <c r="D32" s="72"/>
    </row>
    <row r="33" ht="22.75" customHeight="1" spans="1:4">
      <c r="A33" s="90"/>
      <c r="B33" s="90"/>
      <c r="C33" s="90" t="s">
        <v>74</v>
      </c>
      <c r="D33" s="72"/>
    </row>
    <row r="34" ht="22.75" customHeight="1" spans="1:4">
      <c r="A34" s="90"/>
      <c r="B34" s="90"/>
      <c r="C34" s="90" t="s">
        <v>75</v>
      </c>
      <c r="D34" s="72"/>
    </row>
    <row r="35" ht="22.75" customHeight="1" spans="1:4">
      <c r="A35" s="90"/>
      <c r="B35" s="90"/>
      <c r="C35" s="90" t="s">
        <v>76</v>
      </c>
      <c r="D35" s="72"/>
    </row>
    <row r="36" ht="22.75" customHeight="1" spans="1:4">
      <c r="A36" s="90"/>
      <c r="B36" s="90"/>
      <c r="C36" s="90"/>
      <c r="D36" s="90"/>
    </row>
    <row r="37" ht="22.75" customHeight="1" spans="1:4">
      <c r="A37" s="90"/>
      <c r="B37" s="90"/>
      <c r="C37" s="90"/>
      <c r="D37" s="90"/>
    </row>
    <row r="38" ht="22.75" customHeight="1" spans="1:4">
      <c r="A38" s="90"/>
      <c r="B38" s="90"/>
      <c r="C38" s="90"/>
      <c r="D38" s="90"/>
    </row>
    <row r="39" ht="22.75" customHeight="1" spans="1:4">
      <c r="A39" s="92" t="s">
        <v>77</v>
      </c>
      <c r="B39" s="93">
        <f>SUM(B6:B14)</f>
        <v>763173.97</v>
      </c>
      <c r="C39" s="92" t="s">
        <v>78</v>
      </c>
      <c r="D39" s="93">
        <f>SUM(D6:D38)</f>
        <v>763173.97</v>
      </c>
    </row>
    <row r="40" ht="22.75" customHeight="1" spans="1:4">
      <c r="A40" s="92" t="s">
        <v>79</v>
      </c>
      <c r="B40" s="93"/>
      <c r="C40" s="92" t="s">
        <v>80</v>
      </c>
      <c r="D40" s="93"/>
    </row>
    <row r="41" ht="22.75" customHeight="1" spans="1:4">
      <c r="A41" s="92" t="s">
        <v>81</v>
      </c>
      <c r="B41" s="91"/>
      <c r="C41" s="90"/>
      <c r="D41" s="91"/>
    </row>
    <row r="42" ht="22.75" customHeight="1" spans="1:4">
      <c r="A42" s="92" t="s">
        <v>82</v>
      </c>
      <c r="B42" s="93">
        <f>B39+B40</f>
        <v>763173.97</v>
      </c>
      <c r="C42" s="92" t="s">
        <v>83</v>
      </c>
      <c r="D42" s="93">
        <f>D39+D40</f>
        <v>763173.97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workbookViewId="0">
      <selection activeCell="B18" sqref="B18"/>
    </sheetView>
  </sheetViews>
  <sheetFormatPr defaultColWidth="7.87962962962963" defaultRowHeight="12.75" customHeight="1" outlineLevelCol="2"/>
  <cols>
    <col min="1" max="1" width="46" style="18" customWidth="1"/>
    <col min="2" max="2" width="37.5" style="18" customWidth="1"/>
    <col min="3" max="3" width="27.3796296296296" style="18" customWidth="1"/>
    <col min="4" max="16384" width="7.87962962962963" style="17"/>
  </cols>
  <sheetData>
    <row r="1" ht="24.75" customHeight="1" spans="1:1">
      <c r="A1" s="26"/>
    </row>
    <row r="2" ht="24.75" customHeight="1" spans="1:2">
      <c r="A2" s="20" t="s">
        <v>84</v>
      </c>
      <c r="B2" s="20"/>
    </row>
    <row r="3" ht="24.75" customHeight="1" spans="1:2">
      <c r="A3" s="79"/>
      <c r="B3" s="21" t="s">
        <v>33</v>
      </c>
    </row>
    <row r="4" ht="24" customHeight="1" spans="1:2">
      <c r="A4" s="30" t="s">
        <v>36</v>
      </c>
      <c r="B4" s="30" t="s">
        <v>37</v>
      </c>
    </row>
    <row r="5" s="17" customFormat="1" ht="25" customHeight="1" spans="1:3">
      <c r="A5" s="80" t="s">
        <v>85</v>
      </c>
      <c r="B5" s="81">
        <f>B6+B7</f>
        <v>598173.97</v>
      </c>
      <c r="C5" s="18"/>
    </row>
    <row r="6" s="17" customFormat="1" ht="25" customHeight="1" spans="1:3">
      <c r="A6" s="82" t="s">
        <v>86</v>
      </c>
      <c r="B6" s="83">
        <v>598173.97</v>
      </c>
      <c r="C6" s="18"/>
    </row>
    <row r="7" s="17" customFormat="1" ht="25" customHeight="1" spans="1:3">
      <c r="A7" s="82" t="s">
        <v>87</v>
      </c>
      <c r="B7" s="83"/>
      <c r="C7" s="18"/>
    </row>
    <row r="8" s="17" customFormat="1" ht="25" customHeight="1" spans="1:3">
      <c r="A8" s="80" t="s">
        <v>88</v>
      </c>
      <c r="B8" s="83">
        <f>B9+B10</f>
        <v>0</v>
      </c>
      <c r="C8" s="18"/>
    </row>
    <row r="9" s="17" customFormat="1" ht="25" customHeight="1" spans="1:3">
      <c r="A9" s="82" t="s">
        <v>86</v>
      </c>
      <c r="B9" s="83"/>
      <c r="C9" s="18"/>
    </row>
    <row r="10" s="17" customFormat="1" ht="25" customHeight="1" spans="1:3">
      <c r="A10" s="82" t="s">
        <v>87</v>
      </c>
      <c r="B10" s="83"/>
      <c r="C10" s="18"/>
    </row>
    <row r="11" s="17" customFormat="1" ht="25" customHeight="1" spans="1:3">
      <c r="A11" s="80" t="s">
        <v>89</v>
      </c>
      <c r="B11" s="83"/>
      <c r="C11" s="18"/>
    </row>
    <row r="12" s="17" customFormat="1" ht="25" customHeight="1" spans="1:3">
      <c r="A12" s="82" t="s">
        <v>86</v>
      </c>
      <c r="B12" s="83"/>
      <c r="C12" s="18"/>
    </row>
    <row r="13" s="17" customFormat="1" ht="25" customHeight="1" spans="1:3">
      <c r="A13" s="82" t="s">
        <v>87</v>
      </c>
      <c r="B13" s="83"/>
      <c r="C13" s="18"/>
    </row>
    <row r="14" s="17" customFormat="1" ht="25" customHeight="1" spans="1:3">
      <c r="A14" s="84" t="s">
        <v>90</v>
      </c>
      <c r="B14" s="83">
        <f>SUM(B15:B17)</f>
        <v>165000</v>
      </c>
      <c r="C14" s="18"/>
    </row>
    <row r="15" s="17" customFormat="1" ht="25" customHeight="1" spans="1:3">
      <c r="A15" s="82" t="s">
        <v>91</v>
      </c>
      <c r="B15" s="83"/>
      <c r="C15" s="18"/>
    </row>
    <row r="16" s="17" customFormat="1" ht="25" customHeight="1" spans="1:3">
      <c r="A16" s="82" t="s">
        <v>92</v>
      </c>
      <c r="B16" s="83">
        <v>165000</v>
      </c>
      <c r="C16" s="18"/>
    </row>
    <row r="17" s="17" customFormat="1" ht="25" customHeight="1" spans="1:3">
      <c r="A17" s="82" t="s">
        <v>93</v>
      </c>
      <c r="B17" s="83"/>
      <c r="C17" s="18"/>
    </row>
    <row r="18" s="17" customFormat="1" ht="25" customHeight="1" spans="1:3">
      <c r="A18" s="84" t="s">
        <v>94</v>
      </c>
      <c r="B18" s="83"/>
      <c r="C18" s="18"/>
    </row>
    <row r="19" s="17" customFormat="1" ht="25" customHeight="1" spans="1:3">
      <c r="A19" s="84" t="s">
        <v>95</v>
      </c>
      <c r="B19" s="83"/>
      <c r="C19" s="18"/>
    </row>
    <row r="20" s="17" customFormat="1" ht="25" customHeight="1" spans="1:3">
      <c r="A20" s="84" t="s">
        <v>96</v>
      </c>
      <c r="B20" s="83"/>
      <c r="C20" s="18"/>
    </row>
    <row r="21" s="17" customFormat="1" ht="25" customHeight="1" spans="1:3">
      <c r="A21" s="84" t="s">
        <v>97</v>
      </c>
      <c r="B21" s="83"/>
      <c r="C21" s="18"/>
    </row>
    <row r="22" s="17" customFormat="1" ht="25" customHeight="1" spans="1:3">
      <c r="A22" s="84" t="s">
        <v>98</v>
      </c>
      <c r="B22" s="81">
        <f>B23+B26+B29+B30</f>
        <v>0</v>
      </c>
      <c r="C22" s="18"/>
    </row>
    <row r="23" s="17" customFormat="1" ht="25" customHeight="1" spans="1:3">
      <c r="A23" s="82" t="s">
        <v>99</v>
      </c>
      <c r="B23" s="81">
        <f>B24+B25</f>
        <v>0</v>
      </c>
      <c r="C23" s="18"/>
    </row>
    <row r="24" s="17" customFormat="1" ht="25" customHeight="1" spans="1:3">
      <c r="A24" s="82" t="s">
        <v>100</v>
      </c>
      <c r="B24" s="81"/>
      <c r="C24" s="18"/>
    </row>
    <row r="25" s="17" customFormat="1" ht="25" customHeight="1" spans="1:3">
      <c r="A25" s="82" t="s">
        <v>101</v>
      </c>
      <c r="B25" s="81"/>
      <c r="C25" s="18"/>
    </row>
    <row r="26" s="17" customFormat="1" ht="25" customHeight="1" spans="1:3">
      <c r="A26" s="82" t="s">
        <v>102</v>
      </c>
      <c r="B26" s="81">
        <f>B27+B28</f>
        <v>0</v>
      </c>
      <c r="C26" s="18"/>
    </row>
    <row r="27" s="17" customFormat="1" ht="25" customHeight="1" spans="1:3">
      <c r="A27" s="82" t="s">
        <v>103</v>
      </c>
      <c r="B27" s="81"/>
      <c r="C27" s="18"/>
    </row>
    <row r="28" s="17" customFormat="1" ht="25" customHeight="1" spans="1:3">
      <c r="A28" s="82" t="s">
        <v>104</v>
      </c>
      <c r="B28" s="81"/>
      <c r="C28" s="18"/>
    </row>
    <row r="29" s="17" customFormat="1" ht="25" customHeight="1" spans="1:3">
      <c r="A29" s="82" t="s">
        <v>105</v>
      </c>
      <c r="B29" s="81"/>
      <c r="C29" s="18"/>
    </row>
    <row r="30" s="17" customFormat="1" ht="25" customHeight="1" spans="1:3">
      <c r="A30" s="82" t="s">
        <v>106</v>
      </c>
      <c r="B30" s="81"/>
      <c r="C30" s="18"/>
    </row>
    <row r="31" ht="25" customHeight="1" spans="1:2">
      <c r="A31" s="85"/>
      <c r="B31" s="81"/>
    </row>
    <row r="32" s="17" customFormat="1" ht="25" customHeight="1" spans="1:3">
      <c r="A32" s="86" t="s">
        <v>107</v>
      </c>
      <c r="B32" s="87">
        <f>B5+B8+B14+B18+B19+B20+B21+B22</f>
        <v>763173.97</v>
      </c>
      <c r="C32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scale="83" fitToWidth="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6"/>
  <sheetViews>
    <sheetView workbookViewId="0">
      <selection activeCell="A1" sqref="A$1:A$1048576"/>
    </sheetView>
  </sheetViews>
  <sheetFormatPr defaultColWidth="10" defaultRowHeight="14.4" outlineLevelCol="4"/>
  <cols>
    <col min="1" max="1" width="32.25" customWidth="1"/>
    <col min="2" max="2" width="18" customWidth="1"/>
    <col min="3" max="3" width="13.7037037037037" customWidth="1"/>
    <col min="4" max="4" width="13.2962962962963" customWidth="1"/>
    <col min="5" max="5" width="12.6296296296296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108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33</v>
      </c>
    </row>
    <row r="4" ht="22.75" customHeight="1" spans="1:5">
      <c r="A4" s="77" t="s">
        <v>109</v>
      </c>
      <c r="B4" s="77" t="s">
        <v>110</v>
      </c>
      <c r="C4" s="77" t="s">
        <v>111</v>
      </c>
      <c r="D4" s="77" t="s">
        <v>112</v>
      </c>
      <c r="E4" s="77" t="s">
        <v>113</v>
      </c>
    </row>
    <row r="5" ht="22.75" customHeight="1" spans="1:5">
      <c r="A5" s="78" t="s">
        <v>114</v>
      </c>
      <c r="B5" s="60">
        <f>C5+D5+E5</f>
        <v>763173.97</v>
      </c>
      <c r="C5" s="60">
        <f>C6+C12</f>
        <v>763173.97</v>
      </c>
      <c r="D5" s="60"/>
      <c r="E5" s="60"/>
    </row>
    <row r="6" ht="25" customHeight="1" spans="1:5">
      <c r="A6" s="54" t="s">
        <v>115</v>
      </c>
      <c r="B6" s="60">
        <f t="shared" ref="B6:B16" si="0">C6+D6+E6</f>
        <v>59333.15</v>
      </c>
      <c r="C6" s="63">
        <f>C7+C11</f>
        <v>59333.15</v>
      </c>
      <c r="D6" s="60"/>
      <c r="E6" s="60"/>
    </row>
    <row r="7" ht="25" customHeight="1" spans="1:5">
      <c r="A7" s="54" t="s">
        <v>116</v>
      </c>
      <c r="B7" s="60">
        <f t="shared" si="0"/>
        <v>55341.68</v>
      </c>
      <c r="C7" s="63">
        <f>C8+C9</f>
        <v>55341.68</v>
      </c>
      <c r="D7" s="60"/>
      <c r="E7" s="60"/>
    </row>
    <row r="8" ht="25" customHeight="1" spans="1:5">
      <c r="A8" s="54" t="s">
        <v>117</v>
      </c>
      <c r="B8" s="60">
        <f t="shared" si="0"/>
        <v>11990</v>
      </c>
      <c r="C8" s="63">
        <v>11990</v>
      </c>
      <c r="D8" s="63"/>
      <c r="E8" s="63"/>
    </row>
    <row r="9" ht="25" customHeight="1" spans="1:5">
      <c r="A9" s="54" t="s">
        <v>118</v>
      </c>
      <c r="B9" s="60">
        <f t="shared" si="0"/>
        <v>43351.68</v>
      </c>
      <c r="C9" s="63">
        <v>43351.68</v>
      </c>
      <c r="D9" s="63"/>
      <c r="E9" s="63"/>
    </row>
    <row r="10" ht="25" customHeight="1" spans="1:5">
      <c r="A10" s="54" t="s">
        <v>119</v>
      </c>
      <c r="B10" s="60">
        <f t="shared" si="0"/>
        <v>3991.47</v>
      </c>
      <c r="C10" s="37">
        <f>C11</f>
        <v>3991.47</v>
      </c>
      <c r="D10" s="37"/>
      <c r="E10" s="37"/>
    </row>
    <row r="11" ht="25" customHeight="1" spans="1:5">
      <c r="A11" s="54" t="s">
        <v>120</v>
      </c>
      <c r="B11" s="60">
        <f t="shared" si="0"/>
        <v>3991.47</v>
      </c>
      <c r="C11" s="37">
        <v>3991.47</v>
      </c>
      <c r="D11" s="37"/>
      <c r="E11" s="37"/>
    </row>
    <row r="12" ht="25" customHeight="1" spans="1:5">
      <c r="A12" s="54" t="s">
        <v>121</v>
      </c>
      <c r="B12" s="60">
        <f t="shared" si="0"/>
        <v>703840.82</v>
      </c>
      <c r="C12" s="37">
        <f>C13+C15</f>
        <v>703840.82</v>
      </c>
      <c r="D12" s="37"/>
      <c r="E12" s="37"/>
    </row>
    <row r="13" ht="25" customHeight="1" spans="1:5">
      <c r="A13" s="54" t="s">
        <v>122</v>
      </c>
      <c r="B13" s="60">
        <f t="shared" si="0"/>
        <v>666290.54</v>
      </c>
      <c r="C13" s="37">
        <f>C14</f>
        <v>666290.54</v>
      </c>
      <c r="D13" s="37"/>
      <c r="E13" s="37"/>
    </row>
    <row r="14" ht="25" customHeight="1" spans="1:5">
      <c r="A14" s="54" t="s">
        <v>123</v>
      </c>
      <c r="B14" s="60">
        <f t="shared" si="0"/>
        <v>666290.54</v>
      </c>
      <c r="C14" s="37">
        <v>666290.54</v>
      </c>
      <c r="D14" s="37"/>
      <c r="E14" s="37"/>
    </row>
    <row r="15" ht="25" customHeight="1" spans="1:5">
      <c r="A15" s="54" t="s">
        <v>124</v>
      </c>
      <c r="B15" s="60">
        <f t="shared" si="0"/>
        <v>37550.28</v>
      </c>
      <c r="C15" s="37">
        <f>C16</f>
        <v>37550.28</v>
      </c>
      <c r="D15" s="37"/>
      <c r="E15" s="37"/>
    </row>
    <row r="16" ht="25" customHeight="1" spans="1:5">
      <c r="A16" s="54" t="s">
        <v>125</v>
      </c>
      <c r="B16" s="60">
        <f t="shared" si="0"/>
        <v>37550.28</v>
      </c>
      <c r="C16" s="37">
        <v>37550.28</v>
      </c>
      <c r="D16" s="37"/>
      <c r="E16" s="37"/>
    </row>
  </sheetData>
  <mergeCells count="1">
    <mergeCell ref="A2:E2"/>
  </mergeCells>
  <pageMargins left="0.75" right="0.75" top="0.270000010728836" bottom="0.270000010728836" header="0" footer="0"/>
  <pageSetup paperSize="9" scale="97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workbookViewId="0">
      <selection activeCell="D9" sqref="D9"/>
    </sheetView>
  </sheetViews>
  <sheetFormatPr defaultColWidth="10" defaultRowHeight="14.4" outlineLevelCol="6"/>
  <cols>
    <col min="1" max="1" width="24.5648148148148" customWidth="1"/>
    <col min="2" max="2" width="16.6944444444444" customWidth="1"/>
    <col min="3" max="3" width="36.6388888888889" customWidth="1"/>
    <col min="4" max="4" width="14.5555555555556" customWidth="1"/>
    <col min="5" max="5" width="18.7222222222222" customWidth="1"/>
    <col min="6" max="8" width="9.76851851851852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126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47" t="s">
        <v>33</v>
      </c>
      <c r="D3" s="47"/>
      <c r="E3" s="12"/>
      <c r="F3" s="12"/>
      <c r="G3" s="12"/>
    </row>
    <row r="4" ht="22.75" customHeight="1" spans="1:7">
      <c r="A4" s="65" t="s">
        <v>34</v>
      </c>
      <c r="B4" s="65"/>
      <c r="C4" s="65" t="s">
        <v>35</v>
      </c>
      <c r="D4" s="65"/>
      <c r="E4" s="12"/>
      <c r="F4" s="12"/>
      <c r="G4" s="12"/>
    </row>
    <row r="5" ht="22.75" customHeight="1" spans="1:7">
      <c r="A5" s="65" t="s">
        <v>36</v>
      </c>
      <c r="B5" s="65" t="s">
        <v>37</v>
      </c>
      <c r="C5" s="65" t="s">
        <v>36</v>
      </c>
      <c r="D5" s="65" t="s">
        <v>114</v>
      </c>
      <c r="E5" s="12"/>
      <c r="F5" s="12"/>
      <c r="G5" s="12"/>
    </row>
    <row r="6" ht="22.75" customHeight="1" spans="1:7">
      <c r="A6" s="15" t="s">
        <v>127</v>
      </c>
      <c r="B6" s="71">
        <f>SUM(B7:B9)</f>
        <v>598173.97</v>
      </c>
      <c r="C6" s="15" t="s">
        <v>128</v>
      </c>
      <c r="D6" s="71">
        <f>D14+D16</f>
        <v>598173.97</v>
      </c>
      <c r="E6" s="12"/>
      <c r="F6" s="12"/>
      <c r="G6" s="12"/>
    </row>
    <row r="7" ht="22.75" customHeight="1" spans="1:7">
      <c r="A7" s="15" t="s">
        <v>129</v>
      </c>
      <c r="B7" s="72">
        <v>598173.97</v>
      </c>
      <c r="C7" s="15" t="s">
        <v>130</v>
      </c>
      <c r="D7" s="73"/>
      <c r="E7" s="12"/>
      <c r="F7" s="12"/>
      <c r="G7" s="12"/>
    </row>
    <row r="8" ht="22.75" customHeight="1" spans="1:7">
      <c r="A8" s="15" t="s">
        <v>131</v>
      </c>
      <c r="B8" s="73"/>
      <c r="C8" s="15" t="s">
        <v>132</v>
      </c>
      <c r="D8" s="73"/>
      <c r="E8" s="12"/>
      <c r="F8" s="12"/>
      <c r="G8" s="12"/>
    </row>
    <row r="9" ht="22.75" customHeight="1" spans="1:7">
      <c r="A9" s="15" t="s">
        <v>133</v>
      </c>
      <c r="B9" s="73"/>
      <c r="C9" s="15" t="s">
        <v>134</v>
      </c>
      <c r="D9" s="73"/>
      <c r="E9" s="12"/>
      <c r="F9" s="12"/>
      <c r="G9" s="12"/>
    </row>
    <row r="10" ht="22.75" customHeight="1" spans="1:7">
      <c r="A10" s="15"/>
      <c r="B10" s="74"/>
      <c r="C10" s="15" t="s">
        <v>135</v>
      </c>
      <c r="D10" s="73"/>
      <c r="E10" s="12"/>
      <c r="F10" s="12"/>
      <c r="G10" s="12"/>
    </row>
    <row r="11" ht="22.75" customHeight="1" spans="1:7">
      <c r="A11" s="15"/>
      <c r="B11" s="74"/>
      <c r="C11" s="15" t="s">
        <v>136</v>
      </c>
      <c r="D11" s="73"/>
      <c r="E11" s="12"/>
      <c r="F11" s="12"/>
      <c r="G11" s="12"/>
    </row>
    <row r="12" ht="22.75" customHeight="1" spans="1:7">
      <c r="A12" s="15"/>
      <c r="B12" s="74"/>
      <c r="C12" s="15" t="s">
        <v>137</v>
      </c>
      <c r="D12" s="73"/>
      <c r="E12" s="12"/>
      <c r="F12" s="12"/>
      <c r="G12" s="12"/>
    </row>
    <row r="13" ht="22.75" customHeight="1" spans="1:7">
      <c r="A13" s="44"/>
      <c r="B13" s="66"/>
      <c r="C13" s="15" t="s">
        <v>138</v>
      </c>
      <c r="D13" s="73"/>
      <c r="E13" s="12"/>
      <c r="F13" s="12"/>
      <c r="G13" s="12"/>
    </row>
    <row r="14" ht="22.75" customHeight="1" spans="1:7">
      <c r="A14" s="15"/>
      <c r="B14" s="74"/>
      <c r="C14" s="15" t="s">
        <v>139</v>
      </c>
      <c r="D14" s="72">
        <v>59333.15</v>
      </c>
      <c r="E14" s="12"/>
      <c r="F14" s="12"/>
      <c r="G14" s="46"/>
    </row>
    <row r="15" ht="22.75" customHeight="1" spans="1:7">
      <c r="A15" s="15"/>
      <c r="B15" s="74"/>
      <c r="C15" s="15" t="s">
        <v>140</v>
      </c>
      <c r="D15" s="72"/>
      <c r="E15" s="12"/>
      <c r="F15" s="12"/>
      <c r="G15" s="12"/>
    </row>
    <row r="16" ht="22.75" customHeight="1" spans="1:7">
      <c r="A16" s="15"/>
      <c r="B16" s="74"/>
      <c r="C16" s="15" t="s">
        <v>141</v>
      </c>
      <c r="D16" s="72">
        <v>538840.82</v>
      </c>
      <c r="E16" s="12"/>
      <c r="F16" s="12"/>
      <c r="G16" s="12"/>
    </row>
    <row r="17" ht="22.75" customHeight="1" spans="1:7">
      <c r="A17" s="15"/>
      <c r="B17" s="74"/>
      <c r="C17" s="15" t="s">
        <v>142</v>
      </c>
      <c r="D17" s="73"/>
      <c r="E17" s="12"/>
      <c r="F17" s="12"/>
      <c r="G17" s="12"/>
    </row>
    <row r="18" ht="22.75" customHeight="1" spans="1:7">
      <c r="A18" s="15"/>
      <c r="B18" s="74"/>
      <c r="C18" s="15" t="s">
        <v>143</v>
      </c>
      <c r="D18" s="73"/>
      <c r="E18" s="12"/>
      <c r="F18" s="12"/>
      <c r="G18" s="12"/>
    </row>
    <row r="19" ht="22.75" customHeight="1" spans="1:7">
      <c r="A19" s="15"/>
      <c r="B19" s="15"/>
      <c r="C19" s="15" t="s">
        <v>144</v>
      </c>
      <c r="D19" s="73"/>
      <c r="E19" s="12"/>
      <c r="F19" s="12"/>
      <c r="G19" s="12"/>
    </row>
    <row r="20" ht="22.75" customHeight="1" spans="1:7">
      <c r="A20" s="15"/>
      <c r="B20" s="15"/>
      <c r="C20" s="15" t="s">
        <v>145</v>
      </c>
      <c r="D20" s="73"/>
      <c r="E20" s="12"/>
      <c r="F20" s="12"/>
      <c r="G20" s="12"/>
    </row>
    <row r="21" ht="22.75" customHeight="1" spans="1:7">
      <c r="A21" s="15"/>
      <c r="B21" s="15"/>
      <c r="C21" s="15" t="s">
        <v>146</v>
      </c>
      <c r="D21" s="73"/>
      <c r="E21" s="12"/>
      <c r="F21" s="12"/>
      <c r="G21" s="12"/>
    </row>
    <row r="22" ht="22.75" customHeight="1" spans="1:7">
      <c r="A22" s="15"/>
      <c r="B22" s="15"/>
      <c r="C22" s="15" t="s">
        <v>147</v>
      </c>
      <c r="D22" s="73"/>
      <c r="E22" s="12"/>
      <c r="F22" s="12"/>
      <c r="G22" s="12"/>
    </row>
    <row r="23" ht="22.75" customHeight="1" spans="1:7">
      <c r="A23" s="15"/>
      <c r="B23" s="15"/>
      <c r="C23" s="15" t="s">
        <v>148</v>
      </c>
      <c r="D23" s="73"/>
      <c r="E23" s="12"/>
      <c r="F23" s="12"/>
      <c r="G23" s="12"/>
    </row>
    <row r="24" ht="22.75" customHeight="1" spans="1:7">
      <c r="A24" s="15"/>
      <c r="B24" s="15"/>
      <c r="C24" s="15" t="s">
        <v>149</v>
      </c>
      <c r="D24" s="73"/>
      <c r="E24" s="12"/>
      <c r="F24" s="12"/>
      <c r="G24" s="12"/>
    </row>
    <row r="25" ht="22.75" customHeight="1" spans="1:7">
      <c r="A25" s="15"/>
      <c r="B25" s="15"/>
      <c r="C25" s="15" t="s">
        <v>150</v>
      </c>
      <c r="D25" s="73"/>
      <c r="E25" s="12"/>
      <c r="F25" s="12"/>
      <c r="G25" s="12"/>
    </row>
    <row r="26" ht="22.75" customHeight="1" spans="1:7">
      <c r="A26" s="15"/>
      <c r="B26" s="15"/>
      <c r="C26" s="15" t="s">
        <v>151</v>
      </c>
      <c r="D26" s="73"/>
      <c r="E26" s="12"/>
      <c r="F26" s="12"/>
      <c r="G26" s="12"/>
    </row>
    <row r="27" ht="22.75" customHeight="1" spans="1:7">
      <c r="A27" s="15"/>
      <c r="B27" s="15"/>
      <c r="C27" s="15" t="s">
        <v>152</v>
      </c>
      <c r="D27" s="73"/>
      <c r="E27" s="12"/>
      <c r="F27" s="12"/>
      <c r="G27" s="12"/>
    </row>
    <row r="28" ht="22.75" customHeight="1" spans="1:7">
      <c r="A28" s="15"/>
      <c r="B28" s="15"/>
      <c r="C28" s="15" t="s">
        <v>153</v>
      </c>
      <c r="D28" s="73"/>
      <c r="E28" s="12"/>
      <c r="F28" s="12"/>
      <c r="G28" s="12"/>
    </row>
    <row r="29" ht="22.75" customHeight="1" spans="1:7">
      <c r="A29" s="15"/>
      <c r="B29" s="15"/>
      <c r="C29" s="15" t="s">
        <v>154</v>
      </c>
      <c r="D29" s="73"/>
      <c r="E29" s="12"/>
      <c r="F29" s="12"/>
      <c r="G29" s="12"/>
    </row>
    <row r="30" ht="22.75" customHeight="1" spans="1:7">
      <c r="A30" s="15"/>
      <c r="B30" s="15"/>
      <c r="C30" s="15" t="s">
        <v>155</v>
      </c>
      <c r="D30" s="73"/>
      <c r="E30" s="12"/>
      <c r="F30" s="12"/>
      <c r="G30" s="12"/>
    </row>
    <row r="31" ht="22.75" customHeight="1" spans="1:7">
      <c r="A31" s="15"/>
      <c r="B31" s="15"/>
      <c r="C31" s="15" t="s">
        <v>156</v>
      </c>
      <c r="D31" s="73"/>
      <c r="E31" s="12"/>
      <c r="F31" s="12"/>
      <c r="G31" s="12"/>
    </row>
    <row r="32" ht="22.75" customHeight="1" spans="1:7">
      <c r="A32" s="15"/>
      <c r="B32" s="15"/>
      <c r="C32" s="15" t="s">
        <v>157</v>
      </c>
      <c r="D32" s="73"/>
      <c r="E32" s="12"/>
      <c r="F32" s="12"/>
      <c r="G32" s="12"/>
    </row>
    <row r="33" ht="22.75" customHeight="1" spans="1:7">
      <c r="A33" s="15"/>
      <c r="B33" s="15"/>
      <c r="C33" s="15" t="s">
        <v>158</v>
      </c>
      <c r="D33" s="73"/>
      <c r="E33" s="12"/>
      <c r="F33" s="12"/>
      <c r="G33" s="12"/>
    </row>
    <row r="34" ht="22.75" customHeight="1" spans="1:7">
      <c r="A34" s="15"/>
      <c r="B34" s="15"/>
      <c r="C34" s="15" t="s">
        <v>159</v>
      </c>
      <c r="D34" s="73"/>
      <c r="E34" s="12"/>
      <c r="F34" s="12"/>
      <c r="G34" s="12"/>
    </row>
    <row r="35" ht="22.75" customHeight="1" spans="1:7">
      <c r="A35" s="15"/>
      <c r="B35" s="15"/>
      <c r="C35" s="15" t="s">
        <v>160</v>
      </c>
      <c r="D35" s="73"/>
      <c r="E35" s="12"/>
      <c r="F35" s="12"/>
      <c r="G35" s="12"/>
    </row>
    <row r="36" ht="22.75" customHeight="1" spans="1:7">
      <c r="A36" s="15"/>
      <c r="B36" s="15"/>
      <c r="C36" s="15" t="s">
        <v>161</v>
      </c>
      <c r="D36" s="71"/>
      <c r="E36" s="12"/>
      <c r="F36" s="12"/>
      <c r="G36" s="12"/>
    </row>
    <row r="37" ht="22.75" customHeight="1" spans="1:7">
      <c r="A37" s="65" t="s">
        <v>162</v>
      </c>
      <c r="B37" s="75">
        <f>B6</f>
        <v>598173.97</v>
      </c>
      <c r="C37" s="65" t="s">
        <v>163</v>
      </c>
      <c r="D37" s="76">
        <f>D6</f>
        <v>598173.97</v>
      </c>
      <c r="E37" s="46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scale="94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G7" sqref="G7"/>
    </sheetView>
  </sheetViews>
  <sheetFormatPr defaultColWidth="10" defaultRowHeight="14.4" outlineLevelRow="7"/>
  <cols>
    <col min="1" max="1" width="34.8796296296296" customWidth="1"/>
    <col min="2" max="2" width="18.0462962962963" customWidth="1"/>
    <col min="3" max="3" width="14.9259259259259" customWidth="1"/>
    <col min="4" max="4" width="12.3518518518519" customWidth="1"/>
    <col min="5" max="5" width="15.2037037037037" customWidth="1"/>
    <col min="6" max="6" width="15.0648148148148" customWidth="1"/>
    <col min="7" max="7" width="18.0462962962963" customWidth="1"/>
    <col min="8" max="9" width="15.462962962963" customWidth="1"/>
    <col min="10" max="11" width="15.740740740740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164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47" t="s">
        <v>33</v>
      </c>
      <c r="K3" s="47"/>
    </row>
    <row r="4" ht="22.75" customHeight="1" spans="1:11">
      <c r="A4" s="65" t="s">
        <v>165</v>
      </c>
      <c r="B4" s="65" t="s">
        <v>114</v>
      </c>
      <c r="C4" s="65" t="s">
        <v>166</v>
      </c>
      <c r="D4" s="65"/>
      <c r="E4" s="65"/>
      <c r="F4" s="65" t="s">
        <v>167</v>
      </c>
      <c r="G4" s="65"/>
      <c r="H4" s="65"/>
      <c r="I4" s="65" t="s">
        <v>168</v>
      </c>
      <c r="J4" s="65"/>
      <c r="K4" s="65"/>
    </row>
    <row r="5" ht="22.75" customHeight="1" spans="1:11">
      <c r="A5" s="65"/>
      <c r="B5" s="65"/>
      <c r="C5" s="14" t="s">
        <v>114</v>
      </c>
      <c r="D5" s="14" t="s">
        <v>111</v>
      </c>
      <c r="E5" s="14" t="s">
        <v>112</v>
      </c>
      <c r="F5" s="14" t="s">
        <v>114</v>
      </c>
      <c r="G5" s="14" t="s">
        <v>111</v>
      </c>
      <c r="H5" s="14" t="s">
        <v>112</v>
      </c>
      <c r="I5" s="14" t="s">
        <v>114</v>
      </c>
      <c r="J5" s="14" t="s">
        <v>111</v>
      </c>
      <c r="K5" s="14" t="s">
        <v>112</v>
      </c>
    </row>
    <row r="6" ht="22.75" customHeight="1" spans="1:11">
      <c r="A6" s="44" t="s">
        <v>114</v>
      </c>
      <c r="B6" s="66">
        <v>598173.97</v>
      </c>
      <c r="C6" s="66">
        <v>598173.97</v>
      </c>
      <c r="D6" s="66">
        <v>598173.97</v>
      </c>
      <c r="E6" s="67"/>
      <c r="F6" s="67"/>
      <c r="G6" s="67"/>
      <c r="H6" s="67"/>
      <c r="I6" s="67"/>
      <c r="J6" s="67"/>
      <c r="K6" s="67"/>
    </row>
    <row r="7" ht="22.75" customHeight="1" spans="1:11">
      <c r="A7" s="68" t="s">
        <v>2</v>
      </c>
      <c r="B7" s="66">
        <v>598173.97</v>
      </c>
      <c r="C7" s="66">
        <v>598173.97</v>
      </c>
      <c r="D7" s="66">
        <v>598173.97</v>
      </c>
      <c r="E7" s="66"/>
      <c r="F7" s="66"/>
      <c r="G7" s="66"/>
      <c r="H7" s="66"/>
      <c r="I7" s="66"/>
      <c r="J7" s="66"/>
      <c r="K7" s="66"/>
    </row>
    <row r="8" ht="22.75" customHeight="1" spans="1:11">
      <c r="A8" s="69"/>
      <c r="B8" s="70"/>
      <c r="C8" s="70"/>
      <c r="D8" s="66"/>
      <c r="E8" s="66"/>
      <c r="F8" s="66"/>
      <c r="G8" s="66"/>
      <c r="H8" s="66"/>
      <c r="I8" s="66"/>
      <c r="J8" s="66"/>
      <c r="K8" s="66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scale="6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7"/>
  <sheetViews>
    <sheetView topLeftCell="A4" workbookViewId="0">
      <selection activeCell="M13" sqref="M13"/>
    </sheetView>
  </sheetViews>
  <sheetFormatPr defaultColWidth="10" defaultRowHeight="14.4" outlineLevelCol="4"/>
  <cols>
    <col min="1" max="1" width="17.5" customWidth="1"/>
    <col min="2" max="2" width="25.787037037037" customWidth="1"/>
    <col min="3" max="5" width="25.6388888888889" customWidth="1"/>
  </cols>
  <sheetData>
    <row r="1" ht="14.3" customHeight="1" spans="1:1">
      <c r="A1" s="55"/>
    </row>
    <row r="2" ht="36.9" customHeight="1" spans="1:5">
      <c r="A2" s="11" t="s">
        <v>169</v>
      </c>
      <c r="B2" s="11"/>
      <c r="C2" s="11"/>
      <c r="D2" s="11"/>
      <c r="E2" s="11"/>
    </row>
    <row r="3" ht="21.85" customHeight="1" spans="1:5">
      <c r="A3" s="12"/>
      <c r="B3" s="12"/>
      <c r="C3" s="47" t="s">
        <v>33</v>
      </c>
      <c r="D3" s="47"/>
      <c r="E3" s="47"/>
    </row>
    <row r="4" ht="22.75" customHeight="1" spans="1:5">
      <c r="A4" s="48" t="s">
        <v>109</v>
      </c>
      <c r="B4" s="48"/>
      <c r="C4" s="48" t="s">
        <v>166</v>
      </c>
      <c r="D4" s="48"/>
      <c r="E4" s="48"/>
    </row>
    <row r="5" ht="22.75" customHeight="1" spans="1:5">
      <c r="A5" s="56" t="s">
        <v>170</v>
      </c>
      <c r="B5" s="56" t="s">
        <v>171</v>
      </c>
      <c r="C5" s="57" t="s">
        <v>114</v>
      </c>
      <c r="D5" s="56" t="s">
        <v>111</v>
      </c>
      <c r="E5" s="56" t="s">
        <v>112</v>
      </c>
    </row>
    <row r="6" ht="22.75" customHeight="1" spans="1:5">
      <c r="A6" s="58"/>
      <c r="B6" s="59" t="s">
        <v>114</v>
      </c>
      <c r="C6" s="60">
        <f t="shared" ref="C6:C17" si="0">D6+E6+F6</f>
        <v>598173.97</v>
      </c>
      <c r="D6" s="60">
        <f>D7+D13</f>
        <v>598173.97</v>
      </c>
      <c r="E6" s="61"/>
    </row>
    <row r="7" ht="30" customHeight="1" spans="1:5">
      <c r="A7" s="62" t="s">
        <v>172</v>
      </c>
      <c r="B7" s="62" t="s">
        <v>173</v>
      </c>
      <c r="C7" s="60">
        <f t="shared" si="0"/>
        <v>59333.15</v>
      </c>
      <c r="D7" s="63">
        <f>D8+D12</f>
        <v>59333.15</v>
      </c>
      <c r="E7" s="60"/>
    </row>
    <row r="8" ht="30" customHeight="1" spans="1:5">
      <c r="A8" s="62" t="s">
        <v>174</v>
      </c>
      <c r="B8" s="62" t="s">
        <v>175</v>
      </c>
      <c r="C8" s="60">
        <f t="shared" si="0"/>
        <v>55341.68</v>
      </c>
      <c r="D8" s="63">
        <f>D9+D10</f>
        <v>55341.68</v>
      </c>
      <c r="E8" s="60"/>
    </row>
    <row r="9" ht="30" customHeight="1" spans="1:5">
      <c r="A9" s="54" t="s">
        <v>176</v>
      </c>
      <c r="B9" s="54" t="s">
        <v>177</v>
      </c>
      <c r="C9" s="60">
        <f t="shared" si="0"/>
        <v>11990</v>
      </c>
      <c r="D9" s="63">
        <v>11990</v>
      </c>
      <c r="E9" s="63"/>
    </row>
    <row r="10" ht="30" customHeight="1" spans="1:5">
      <c r="A10" s="54" t="s">
        <v>178</v>
      </c>
      <c r="B10" s="54" t="s">
        <v>179</v>
      </c>
      <c r="C10" s="60">
        <f t="shared" si="0"/>
        <v>43351.68</v>
      </c>
      <c r="D10" s="63">
        <v>43351.68</v>
      </c>
      <c r="E10" s="63"/>
    </row>
    <row r="11" ht="30" customHeight="1" spans="1:5">
      <c r="A11" s="62" t="s">
        <v>180</v>
      </c>
      <c r="B11" s="62" t="s">
        <v>181</v>
      </c>
      <c r="C11" s="60">
        <f t="shared" si="0"/>
        <v>3991.47</v>
      </c>
      <c r="D11" s="37">
        <f t="shared" ref="D11:D16" si="1">D12</f>
        <v>3991.47</v>
      </c>
      <c r="E11" s="37"/>
    </row>
    <row r="12" ht="30" customHeight="1" spans="1:5">
      <c r="A12" s="54" t="s">
        <v>182</v>
      </c>
      <c r="B12" s="54" t="s">
        <v>181</v>
      </c>
      <c r="C12" s="60">
        <f t="shared" si="0"/>
        <v>3991.47</v>
      </c>
      <c r="D12" s="37">
        <v>3991.47</v>
      </c>
      <c r="E12" s="37"/>
    </row>
    <row r="13" ht="30" customHeight="1" spans="1:5">
      <c r="A13" s="62" t="s">
        <v>183</v>
      </c>
      <c r="B13" s="62" t="s">
        <v>184</v>
      </c>
      <c r="C13" s="60">
        <f t="shared" si="0"/>
        <v>538840.82</v>
      </c>
      <c r="D13" s="37">
        <f>D14+D16</f>
        <v>538840.82</v>
      </c>
      <c r="E13" s="37"/>
    </row>
    <row r="14" ht="30" customHeight="1" spans="1:5">
      <c r="A14" s="62" t="s">
        <v>185</v>
      </c>
      <c r="B14" s="62" t="s">
        <v>186</v>
      </c>
      <c r="C14" s="60">
        <f t="shared" si="0"/>
        <v>501290.54</v>
      </c>
      <c r="D14" s="37">
        <f t="shared" si="1"/>
        <v>501290.54</v>
      </c>
      <c r="E14" s="64"/>
    </row>
    <row r="15" ht="30" customHeight="1" spans="1:5">
      <c r="A15" s="54" t="s">
        <v>187</v>
      </c>
      <c r="B15" s="54" t="s">
        <v>188</v>
      </c>
      <c r="C15" s="60">
        <v>501290.54</v>
      </c>
      <c r="D15" s="37">
        <v>501290.54</v>
      </c>
      <c r="E15" s="37"/>
    </row>
    <row r="16" ht="30" customHeight="1" spans="1:5">
      <c r="A16" s="62" t="s">
        <v>189</v>
      </c>
      <c r="B16" s="62" t="s">
        <v>190</v>
      </c>
      <c r="C16" s="60">
        <f t="shared" si="0"/>
        <v>37550.28</v>
      </c>
      <c r="D16" s="37">
        <f t="shared" si="1"/>
        <v>37550.28</v>
      </c>
      <c r="E16" s="37"/>
    </row>
    <row r="17" ht="30" customHeight="1" spans="1:5">
      <c r="A17" s="54" t="s">
        <v>191</v>
      </c>
      <c r="B17" s="54" t="s">
        <v>192</v>
      </c>
      <c r="C17" s="60">
        <f t="shared" si="0"/>
        <v>37550.28</v>
      </c>
      <c r="D17" s="37">
        <v>37550.28</v>
      </c>
      <c r="E17" s="37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scale="73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1"/>
  <sheetViews>
    <sheetView tabSelected="1" topLeftCell="A10" workbookViewId="0">
      <selection activeCell="N6" sqref="N6"/>
    </sheetView>
  </sheetViews>
  <sheetFormatPr defaultColWidth="10" defaultRowHeight="14.4" outlineLevelCol="4"/>
  <cols>
    <col min="1" max="1" width="13.7037037037037" customWidth="1"/>
    <col min="2" max="2" width="34.8796296296296" customWidth="1"/>
    <col min="3" max="3" width="19.6759259259259" customWidth="1"/>
    <col min="4" max="4" width="22.7962962962963" customWidth="1"/>
    <col min="5" max="5" width="21.4444444444444" customWidth="1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193</v>
      </c>
      <c r="B2" s="11"/>
      <c r="C2" s="11"/>
      <c r="D2" s="11"/>
      <c r="E2" s="11"/>
    </row>
    <row r="3" ht="22.75" customHeight="1" spans="1:5">
      <c r="A3" s="46"/>
      <c r="B3" s="46"/>
      <c r="C3" s="12"/>
      <c r="D3" s="12"/>
      <c r="E3" s="47" t="s">
        <v>33</v>
      </c>
    </row>
    <row r="4" ht="22.75" customHeight="1" spans="1:5">
      <c r="A4" s="48" t="s">
        <v>194</v>
      </c>
      <c r="B4" s="48"/>
      <c r="C4" s="48" t="s">
        <v>195</v>
      </c>
      <c r="D4" s="48"/>
      <c r="E4" s="48"/>
    </row>
    <row r="5" ht="22.75" customHeight="1" spans="1:5">
      <c r="A5" s="48" t="s">
        <v>170</v>
      </c>
      <c r="B5" s="48" t="s">
        <v>171</v>
      </c>
      <c r="C5" s="48" t="s">
        <v>114</v>
      </c>
      <c r="D5" s="48" t="s">
        <v>196</v>
      </c>
      <c r="E5" s="48" t="s">
        <v>197</v>
      </c>
    </row>
    <row r="6" ht="22.75" customHeight="1" spans="1:5">
      <c r="A6" s="48"/>
      <c r="B6" s="49" t="s">
        <v>114</v>
      </c>
      <c r="C6" s="50">
        <f>D6+E6</f>
        <v>598173.97</v>
      </c>
      <c r="D6" s="50">
        <f>D7+D16+D19</f>
        <v>584024.59</v>
      </c>
      <c r="E6" s="50">
        <f>E7+E16+E19</f>
        <v>14149.38</v>
      </c>
    </row>
    <row r="7" ht="29" customHeight="1" spans="1:5">
      <c r="A7" s="51" t="s">
        <v>198</v>
      </c>
      <c r="B7" s="51" t="s">
        <v>199</v>
      </c>
      <c r="C7" s="50">
        <f t="shared" ref="C7:C21" si="0">D7+E7</f>
        <v>572034.59</v>
      </c>
      <c r="D7" s="52">
        <f>SUM(D8:D15)</f>
        <v>572034.59</v>
      </c>
      <c r="E7" s="52"/>
    </row>
    <row r="8" ht="29" customHeight="1" spans="1:5">
      <c r="A8" s="40" t="s">
        <v>200</v>
      </c>
      <c r="B8" s="40" t="s">
        <v>201</v>
      </c>
      <c r="C8" s="50">
        <f t="shared" si="0"/>
        <v>196897.2</v>
      </c>
      <c r="D8" s="53">
        <v>196897.2</v>
      </c>
      <c r="E8" s="53"/>
    </row>
    <row r="9" ht="29" customHeight="1" spans="1:5">
      <c r="A9" s="40" t="s">
        <v>202</v>
      </c>
      <c r="B9" s="40" t="s">
        <v>203</v>
      </c>
      <c r="C9" s="50">
        <f t="shared" si="0"/>
        <v>90402.56</v>
      </c>
      <c r="D9" s="37">
        <v>90402.56</v>
      </c>
      <c r="E9" s="37"/>
    </row>
    <row r="10" ht="29" customHeight="1" spans="1:5">
      <c r="A10" s="40" t="s">
        <v>204</v>
      </c>
      <c r="B10" s="40" t="s">
        <v>205</v>
      </c>
      <c r="C10" s="50">
        <f t="shared" si="0"/>
        <v>77200</v>
      </c>
      <c r="D10" s="37">
        <v>77200</v>
      </c>
      <c r="E10" s="37"/>
    </row>
    <row r="11" ht="29" customHeight="1" spans="1:5">
      <c r="A11" s="40" t="s">
        <v>206</v>
      </c>
      <c r="B11" s="40" t="s">
        <v>207</v>
      </c>
      <c r="C11" s="50">
        <f t="shared" si="0"/>
        <v>113891.4</v>
      </c>
      <c r="D11" s="37">
        <v>113891.4</v>
      </c>
      <c r="E11" s="37"/>
    </row>
    <row r="12" ht="29" customHeight="1" spans="1:5">
      <c r="A12" s="40" t="s">
        <v>208</v>
      </c>
      <c r="B12" s="54" t="s">
        <v>209</v>
      </c>
      <c r="C12" s="50">
        <f t="shared" si="0"/>
        <v>43351.68</v>
      </c>
      <c r="D12" s="37">
        <v>43351.68</v>
      </c>
      <c r="E12" s="37"/>
    </row>
    <row r="13" ht="29" customHeight="1" spans="1:5">
      <c r="A13" s="40" t="s">
        <v>210</v>
      </c>
      <c r="B13" s="40" t="s">
        <v>211</v>
      </c>
      <c r="C13" s="50">
        <f t="shared" si="0"/>
        <v>37550.28</v>
      </c>
      <c r="D13" s="37">
        <v>37550.28</v>
      </c>
      <c r="E13" s="37"/>
    </row>
    <row r="14" ht="29" customHeight="1" spans="1:5">
      <c r="A14" s="40" t="s">
        <v>212</v>
      </c>
      <c r="B14" s="40" t="s">
        <v>213</v>
      </c>
      <c r="C14" s="50">
        <f t="shared" si="0"/>
        <v>3991.47</v>
      </c>
      <c r="D14" s="37">
        <v>3991.47</v>
      </c>
      <c r="E14" s="37"/>
    </row>
    <row r="15" ht="29" customHeight="1" spans="1:5">
      <c r="A15" s="40" t="s">
        <v>214</v>
      </c>
      <c r="B15" s="40" t="s">
        <v>215</v>
      </c>
      <c r="C15" s="50">
        <f t="shared" si="0"/>
        <v>8750</v>
      </c>
      <c r="D15" s="37">
        <v>8750</v>
      </c>
      <c r="E15" s="37"/>
    </row>
    <row r="16" ht="29" customHeight="1" spans="1:5">
      <c r="A16" s="35" t="s">
        <v>216</v>
      </c>
      <c r="B16" s="35" t="s">
        <v>217</v>
      </c>
      <c r="C16" s="50">
        <f t="shared" si="0"/>
        <v>14149.38</v>
      </c>
      <c r="D16" s="37"/>
      <c r="E16" s="37">
        <f>E17+E18</f>
        <v>14149.38</v>
      </c>
    </row>
    <row r="17" ht="29" customHeight="1" spans="1:5">
      <c r="A17" s="38">
        <v>30228</v>
      </c>
      <c r="B17" s="35" t="s">
        <v>218</v>
      </c>
      <c r="C17" s="50">
        <f t="shared" si="0"/>
        <v>6476.02</v>
      </c>
      <c r="D17" s="37"/>
      <c r="E17" s="37">
        <v>6476.02</v>
      </c>
    </row>
    <row r="18" ht="29" customHeight="1" spans="1:5">
      <c r="A18" s="38">
        <v>30229</v>
      </c>
      <c r="B18" s="35" t="s">
        <v>219</v>
      </c>
      <c r="C18" s="50">
        <f t="shared" si="0"/>
        <v>7673.36</v>
      </c>
      <c r="D18" s="37"/>
      <c r="E18" s="37">
        <v>7673.36</v>
      </c>
    </row>
    <row r="19" ht="29" customHeight="1" spans="1:5">
      <c r="A19" s="38">
        <v>303</v>
      </c>
      <c r="B19" s="35" t="s">
        <v>220</v>
      </c>
      <c r="C19" s="50">
        <f t="shared" si="0"/>
        <v>11990</v>
      </c>
      <c r="D19" s="37">
        <f>D20+D21</f>
        <v>11990</v>
      </c>
      <c r="E19" s="37"/>
    </row>
    <row r="20" ht="29" customHeight="1" spans="1:5">
      <c r="A20" s="38">
        <v>30302</v>
      </c>
      <c r="B20" s="35" t="s">
        <v>221</v>
      </c>
      <c r="C20" s="50">
        <f t="shared" si="0"/>
        <v>8750</v>
      </c>
      <c r="D20" s="37">
        <v>8750</v>
      </c>
      <c r="E20" s="37"/>
    </row>
    <row r="21" ht="29" customHeight="1" spans="1:5">
      <c r="A21" s="38">
        <v>30305</v>
      </c>
      <c r="B21" s="35" t="s">
        <v>222</v>
      </c>
      <c r="C21" s="50">
        <f t="shared" si="0"/>
        <v>3240</v>
      </c>
      <c r="D21" s="37">
        <v>3240</v>
      </c>
      <c r="E21" s="37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scale="7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WPS_1646836011</cp:lastModifiedBy>
  <dcterms:created xsi:type="dcterms:W3CDTF">2023-01-31T08:53:00Z</dcterms:created>
  <dcterms:modified xsi:type="dcterms:W3CDTF">2024-03-14T08:09:52Z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54C80BC5E32D4B2596A6365A6DA0E22A</vt:lpwstr>
  </property>
</Properties>
</file>