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  <definedName name="_xlnm.Print_Area" localSheetId="0">封面!$A$1:$I$14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<sst xmlns="http://schemas.openxmlformats.org/spreadsheetml/2006/main" count="306" uniqueCount="241">
  <si>
    <t>单位代码：</t>
  </si>
  <si>
    <t>单位名称：</t>
  </si>
  <si>
    <t>宁县中医医院</t>
  </si>
  <si>
    <t>部门预算公开表</t>
  </si>
  <si>
    <t>编制日期：2023-12-31</t>
  </si>
  <si>
    <t xml:space="preserve">            部门领导：郭东明                          财务负责人：弥兴                     制表人：郭素霞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</si>
  <si>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</si>
  <si>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</si>
  <si>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</si>
  <si>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</si>
  <si>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</si>
  <si>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</si>
  <si>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</si>
  <si>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</si>
  <si>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</si>
  <si>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</si>
  <si>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</si>
  <si>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</si>
  <si>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</si>
  <si>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</si>
  <si>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</si>
  <si>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</si>
  <si>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</si>
  <si>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</si>
  <si>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</si>
  <si>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</si>
  <si>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</si>
  <si>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</si>
  <si>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</si>
  <si>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</si>
  <si>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</si>
  <si>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</si>
  <si>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</si>
  <si>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</si>
  <si>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</si>
  <si>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</si>
  <si>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</si>
  <si>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</si>
  <si>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</si>
  <si>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</si>
  <si>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</si>
  <si>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</si>
  <si>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</si>
  <si>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</si>
  <si>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</si>
  <si>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</si>
  <si>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</si>
  <si>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</si>
  <si>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</si>
  <si>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</si>
  <si>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</si>
  <si>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</si>
  <si>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</si>
  <si>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</si>
  <si>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</si>
  <si>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</si>
  <si>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</si>
  <si>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</si>
  <si>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</si>
  <si>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</si>
  <si>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</si>
  <si>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</si>
  <si>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</si>
  <si>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</si>
  <si>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</si>
  <si>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</si>
  <si>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</si>
  <si>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</si>
  <si>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</si>
  <si>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</si>
  <si>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</si>
  <si>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</si>
  <si>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</si>
  <si>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</si>
  <si>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</si>
  <si>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</si>
  <si>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</si>
  <si>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</si>
  <si>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</si>
  <si>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</si>
  <si>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</si>
  <si>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</si>
  <si>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t xml:space="preserve">    本级财力安排</t>
  </si>
  <si>
    <t xml:space="preserve">    上级专项资金</t>
  </si>
  <si>
    <t>三、事业收入</t>
  </si>
  <si>
    <t xml:space="preserve">    教育专户收入</t>
  </si>
  <si>
    <t xml:space="preserve">    医疗专户收入</t>
  </si>
  <si>
    <t xml:space="preserve">    其他事业收入</t>
  </si>
  <si>
    <t>四、上级补助收入</t>
  </si>
  <si>
    <t>五、附属单位上缴收入</t>
  </si>
  <si>
    <t>六、经营收入</t>
  </si>
  <si>
    <t>七、其他收入</t>
  </si>
  <si>
    <t>八、上年结转、结余</t>
  </si>
  <si>
    <t xml:space="preserve">    财政性单位结转结余</t>
  </si>
  <si>
    <t xml:space="preserve">        财政性单位结转</t>
  </si>
  <si>
    <t xml:space="preserve">        财政性单位结余</t>
  </si>
  <si>
    <t xml:space="preserve">    非财政性单位结转结余</t>
  </si>
  <si>
    <t xml:space="preserve">        非财政性单位结转</t>
  </si>
  <si>
    <t xml:space="preserve">        非财政性单位结余</t>
  </si>
  <si>
    <t xml:space="preserve">    教育专户结转</t>
  </si>
  <si>
    <t xml:space="preserve">    医疗专户结转</t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</si>
  <si>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</si>
  <si>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</si>
  <si>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</si>
  <si>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</si>
  <si>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</si>
  <si>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</si>
  <si>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</si>
  <si>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</si>
  <si>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208-社会保障和就业支出</t>
  </si>
  <si>
    <t>20805-行政事业单位养老支出</t>
  </si>
  <si>
    <t>2080502-事业单位离退休</t>
  </si>
  <si>
    <t>2080505-机关事业单位基本养老保险缴费支出</t>
  </si>
  <si>
    <t>20899-其他社会保障和就业支出</t>
  </si>
  <si>
    <t>2089999-其他社会保障和就业支出</t>
  </si>
  <si>
    <t>210-卫生健康支出</t>
  </si>
  <si>
    <t>21002-公立医院</t>
  </si>
  <si>
    <t>2100202-中医（民族）医院</t>
  </si>
  <si>
    <t>21011-行政事业单位医疗</t>
  </si>
  <si>
    <t>2101102-事业单位医疗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</si>
  <si>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</si>
  <si>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</si>
  <si>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</si>
  <si>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</si>
  <si>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</si>
  <si>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</si>
  <si>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</si>
  <si>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</si>
  <si>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</si>
  <si>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</si>
  <si>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</si>
  <si>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</si>
  <si>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</si>
  <si>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</si>
  <si>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</si>
  <si>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</si>
  <si>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</si>
  <si>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</si>
  <si>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</si>
  <si>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</si>
  <si>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</si>
  <si>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</si>
  <si>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</si>
  <si>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</si>
  <si>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</si>
  <si>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</si>
  <si>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</si>
  <si>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</si>
  <si>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</si>
  <si>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</si>
  <si>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</si>
  <si>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</si>
  <si>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</si>
  <si>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</si>
  <si>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</si>
  <si>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</si>
  <si>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</si>
  <si>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</si>
  <si>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</si>
  <si>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</si>
  <si>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</si>
  <si>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</si>
  <si>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</si>
  <si>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</si>
  <si>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</si>
  <si>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</si>
  <si>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</si>
  <si>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</si>
  <si>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</si>
  <si>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</si>
  <si>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</si>
  <si>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</si>
  <si>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</si>
  <si>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</si>
  <si>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</si>
  <si>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</si>
  <si>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</si>
  <si>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</si>
  <si>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</si>
  <si>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21002</t>
  </si>
  <si>
    <t>公立医院</t>
  </si>
  <si>
    <t>2100202</t>
  </si>
  <si>
    <t>中医（民族）医院</t>
  </si>
  <si>
    <t>21011</t>
  </si>
  <si>
    <t>行政事业单位医疗</t>
  </si>
  <si>
    <t>2101102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</si>
  <si>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</si>
  <si>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</si>
  <si>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</si>
  <si>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</si>
  <si>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</si>
  <si>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</si>
  <si>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</si>
  <si>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</si>
  <si>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</si>
  <si>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</si>
  <si>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伙食费补助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</si>
  <si>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</si>
  <si>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</si>
  <si>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</si>
  <si>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</si>
  <si>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</si>
  <si>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</si>
  <si>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</si>
  <si>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</si>
  <si>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工会经费</t>
  </si>
  <si>
    <t xml:space="preserve">  福利费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</si>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</sst>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4">
    <font>
      <sz val="11"/>
      <color indexed="8"/>
      <name val="宋体"/>
      <charset val="1"/>
      <scheme val="minor"/>
    </font>
    <font>
      <sz val="20"/>
      <color indexed="8"/>
      <name val="仿宋_GB2312"/>
      <charset val="134"/>
    </font>
    <font>
      <sz val="9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仿宋_GB2312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"/>
      <scheme val="minor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22"/>
      <name val="SimSun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indexed="8"/>
      <name val="宋体"/>
      <charset val="1"/>
      <scheme val="minor"/>
    </font>
    <font>
      <b/>
      <sz val="20"/>
      <name val="SimSun"/>
      <charset val="134"/>
    </font>
    <font>
      <sz val="10"/>
      <name val="Hiragino Sans GB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2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9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12" applyNumberFormat="0" applyAlignment="0" applyProtection="0">
      <alignment vertical="center"/>
    </xf>
    <xf numFmtId="0" fontId="44" fillId="6" borderId="13" applyNumberFormat="0" applyAlignment="0" applyProtection="0">
      <alignment vertical="center"/>
    </xf>
    <xf numFmtId="0" fontId="45" fillId="6" borderId="12" applyNumberFormat="0" applyAlignment="0" applyProtection="0">
      <alignment vertical="center"/>
    </xf>
    <xf numFmtId="0" fontId="46" fillId="7" borderId="14" applyNumberFormat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1" fillId="0" borderId="0"/>
  </cellStyleXfs>
  <cellXfs count="13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Border="1" applyAlignment="1" applyProtection="1"/>
    <xf numFmtId="0" fontId="11" fillId="0" borderId="0" xfId="0" applyFont="1" applyFill="1" applyAlignment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176" fontId="17" fillId="0" borderId="1" xfId="0" applyNumberFormat="1" applyFont="1" applyBorder="1" applyAlignment="1">
      <alignment vertical="center"/>
    </xf>
    <xf numFmtId="176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/>
    </xf>
    <xf numFmtId="176" fontId="21" fillId="3" borderId="1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6" fontId="23" fillId="0" borderId="1" xfId="0" applyNumberFormat="1" applyFont="1" applyBorder="1" applyAlignment="1">
      <alignment vertical="center"/>
    </xf>
    <xf numFmtId="0" fontId="21" fillId="0" borderId="1" xfId="0" applyFont="1" applyBorder="1" applyAlignment="1">
      <alignment horizontal="right" vertical="center" wrapText="1"/>
    </xf>
    <xf numFmtId="176" fontId="2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0" fillId="0" borderId="1" xfId="0" applyNumberFormat="1" applyFont="1" applyBorder="1">
      <alignment vertical="center"/>
    </xf>
    <xf numFmtId="176" fontId="9" fillId="0" borderId="6" xfId="0" applyNumberFormat="1" applyFont="1" applyBorder="1" applyAlignment="1">
      <alignment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7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27" fillId="0" borderId="2" xfId="0" applyNumberFormat="1" applyFont="1" applyBorder="1" applyAlignment="1">
      <alignment horizontal="right" vertical="center" wrapText="1"/>
    </xf>
    <xf numFmtId="177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6" fontId="21" fillId="0" borderId="2" xfId="0" applyNumberFormat="1" applyFont="1" applyBorder="1" applyAlignment="1">
      <alignment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0" fontId="17" fillId="0" borderId="0" xfId="0" applyFont="1">
      <alignment vertical="center"/>
    </xf>
    <xf numFmtId="0" fontId="21" fillId="0" borderId="1" xfId="0" applyFont="1" applyBorder="1" applyAlignment="1">
      <alignment vertical="center" wrapText="1"/>
    </xf>
    <xf numFmtId="176" fontId="24" fillId="0" borderId="1" xfId="0" applyNumberFormat="1" applyFont="1" applyBorder="1" applyAlignment="1">
      <alignment horizontal="right" vertical="center" wrapText="1"/>
    </xf>
    <xf numFmtId="176" fontId="23" fillId="0" borderId="1" xfId="0" applyNumberFormat="1" applyFont="1" applyBorder="1" applyAlignment="1">
      <alignment horizontal="right" vertical="center" wrapText="1"/>
    </xf>
    <xf numFmtId="176" fontId="17" fillId="0" borderId="0" xfId="0" applyNumberFormat="1" applyFont="1" applyAlignment="1">
      <alignment horizontal="right" vertical="center" wrapText="1"/>
    </xf>
    <xf numFmtId="0" fontId="14" fillId="0" borderId="0" xfId="0" applyFont="1" applyFill="1" applyBorder="1" applyAlignment="1" applyProtection="1">
      <alignment vertical="center"/>
    </xf>
    <xf numFmtId="0" fontId="28" fillId="2" borderId="1" xfId="0" applyFont="1" applyFill="1" applyBorder="1" applyAlignment="1">
      <alignment horizontal="left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0" fontId="16" fillId="0" borderId="1" xfId="49" applyFont="1" applyFill="1" applyBorder="1" applyAlignment="1" applyProtection="1">
      <alignment vertical="center"/>
    </xf>
    <xf numFmtId="178" fontId="29" fillId="0" borderId="1" xfId="0" applyNumberFormat="1" applyFont="1" applyFill="1" applyBorder="1" applyAlignment="1">
      <alignment horizontal="right" vertical="center"/>
    </xf>
    <xf numFmtId="0" fontId="15" fillId="0" borderId="1" xfId="49" applyFont="1" applyFill="1" applyBorder="1" applyAlignment="1" applyProtection="1">
      <alignment vertical="center"/>
    </xf>
    <xf numFmtId="0" fontId="16" fillId="0" borderId="1" xfId="49" applyFont="1" applyBorder="1" applyAlignment="1" applyProtection="1">
      <alignment vertical="center"/>
    </xf>
    <xf numFmtId="0" fontId="15" fillId="0" borderId="1" xfId="49" applyFont="1" applyFill="1" applyBorder="1" applyAlignment="1" applyProtection="1">
      <alignment horizontal="center" vertical="center"/>
    </xf>
    <xf numFmtId="178" fontId="15" fillId="0" borderId="1" xfId="0" applyNumberFormat="1" applyFont="1" applyFill="1" applyBorder="1" applyAlignment="1" applyProtection="1">
      <alignment horizontal="right" vertical="center"/>
    </xf>
    <xf numFmtId="0" fontId="2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176" fontId="24" fillId="0" borderId="2" xfId="0" applyNumberFormat="1" applyFont="1" applyBorder="1" applyAlignment="1">
      <alignment horizontal="right" vertical="center" wrapText="1"/>
    </xf>
    <xf numFmtId="177" fontId="24" fillId="0" borderId="2" xfId="0" applyNumberFormat="1" applyFont="1" applyBorder="1" applyAlignment="1">
      <alignment horizontal="right" vertical="center" wrapText="1"/>
    </xf>
    <xf numFmtId="0" fontId="24" fillId="0" borderId="2" xfId="0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vertical="center" wrapText="1"/>
    </xf>
    <xf numFmtId="0" fontId="23" fillId="0" borderId="2" xfId="0" applyFont="1" applyBorder="1" applyAlignment="1">
      <alignment vertical="center" wrapText="1"/>
    </xf>
    <xf numFmtId="4" fontId="23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center" wrapText="1"/>
    </xf>
    <xf numFmtId="0" fontId="32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27" fillId="0" borderId="0" xfId="0" applyFont="1" applyAlignment="1">
      <alignment horizontal="left" vertical="center"/>
    </xf>
    <xf numFmtId="14" fontId="0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workbookViewId="0">
      <selection activeCell="K7" sqref="K7"/>
    </sheetView>
  </sheetViews>
  <sheetFormatPr defaultColWidth="10" defaultRowHeight="13.5"/>
  <cols>
    <col min="1" max="9" width="12.775" customWidth="1"/>
    <col min="12" max="12" width="11.8916666666667"/>
  </cols>
  <sheetData>
    <row r="1" ht="22.7" customHeight="1" spans="1:9">
      <c r="A1" s="13" t="s">
        <v>0</v>
      </c>
      <c r="B1" s="124">
        <v>607006</v>
      </c>
      <c r="C1" s="124"/>
      <c r="D1" s="13"/>
      <c r="E1" s="13"/>
      <c r="F1" s="13"/>
      <c r="G1" s="13"/>
      <c r="H1" s="13"/>
      <c r="I1" s="13"/>
    </row>
    <row r="2" ht="22.7" customHeight="1" spans="1:9">
      <c r="A2" s="13" t="s">
        <v>1</v>
      </c>
      <c r="B2" s="13" t="s">
        <v>2</v>
      </c>
      <c r="C2" s="13"/>
      <c r="D2" s="13"/>
      <c r="E2" s="13"/>
      <c r="F2" s="13"/>
      <c r="G2" s="13"/>
      <c r="H2" s="13"/>
      <c r="I2" s="13"/>
    </row>
    <row r="3" ht="14.2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78.6" customHeight="1" spans="1:9">
      <c r="A4" s="125" t="s">
        <v>3</v>
      </c>
      <c r="B4" s="125"/>
      <c r="C4" s="125"/>
      <c r="D4" s="125"/>
      <c r="E4" s="125"/>
      <c r="F4" s="125"/>
      <c r="G4" s="125"/>
      <c r="H4" s="125"/>
      <c r="I4" s="125"/>
    </row>
    <row r="5" ht="22.7" customHeight="1" spans="1:9">
      <c r="A5" s="13"/>
      <c r="B5" s="13"/>
      <c r="C5" s="13"/>
      <c r="D5" s="13"/>
      <c r="E5" s="13"/>
      <c r="F5" s="13"/>
      <c r="G5" s="13"/>
      <c r="H5" s="13"/>
      <c r="I5" s="13"/>
    </row>
    <row r="6" ht="22.7" customHeight="1" spans="1:9">
      <c r="A6" s="13"/>
      <c r="B6" s="13"/>
      <c r="C6" s="13"/>
      <c r="D6" s="13"/>
      <c r="E6" s="13"/>
      <c r="F6" s="13"/>
      <c r="G6" s="13"/>
      <c r="H6" s="13"/>
      <c r="I6" s="13"/>
    </row>
    <row r="7" ht="22.7" customHeight="1" spans="1:9">
      <c r="A7" s="13"/>
      <c r="B7" s="13"/>
      <c r="C7" s="13"/>
      <c r="D7" s="13"/>
      <c r="E7" s="13"/>
      <c r="F7" s="13"/>
      <c r="G7" s="13"/>
      <c r="H7" s="13"/>
      <c r="I7" s="13"/>
    </row>
    <row r="8" ht="22.7" customHeight="1" spans="1:9">
      <c r="A8" s="126" t="s">
        <v>4</v>
      </c>
      <c r="B8" s="127"/>
      <c r="C8" s="127"/>
      <c r="D8" s="127"/>
      <c r="E8" s="127"/>
      <c r="F8" s="127"/>
      <c r="G8" s="127"/>
      <c r="H8" s="127"/>
      <c r="I8" s="127"/>
    </row>
    <row r="9" ht="22.7" customHeight="1" spans="1:12">
      <c r="A9" s="13"/>
      <c r="B9" s="13"/>
      <c r="E9" s="128"/>
      <c r="F9" s="129"/>
      <c r="G9" s="13"/>
      <c r="H9" s="13"/>
      <c r="I9" s="13"/>
      <c r="L9" s="131"/>
    </row>
    <row r="10" ht="22.7" customHeight="1" spans="1:9">
      <c r="A10" s="13"/>
      <c r="B10" s="13"/>
      <c r="E10" s="128"/>
      <c r="F10" s="129"/>
      <c r="G10" s="13"/>
      <c r="H10" s="13"/>
      <c r="I10" s="13"/>
    </row>
    <row r="11" ht="22.7" customHeight="1" spans="1:9">
      <c r="A11" s="13"/>
      <c r="B11" s="13"/>
      <c r="E11" s="128"/>
      <c r="F11" s="129"/>
      <c r="G11" s="13"/>
      <c r="H11" s="13"/>
      <c r="I11" s="13"/>
    </row>
    <row r="12" ht="22.7" customHeight="1" spans="1:9">
      <c r="A12" s="13"/>
      <c r="B12" s="13"/>
      <c r="E12" s="128"/>
      <c r="F12" s="129"/>
      <c r="G12" s="13"/>
      <c r="H12" s="13"/>
      <c r="I12" s="13"/>
    </row>
    <row r="13" ht="22.7" customHeight="1" spans="1:12">
      <c r="A13" s="13"/>
      <c r="B13" s="13"/>
      <c r="C13" s="13"/>
      <c r="D13" s="13"/>
      <c r="E13" s="13"/>
      <c r="F13" s="13"/>
      <c r="G13" s="13"/>
      <c r="H13" s="13"/>
      <c r="I13" s="13"/>
      <c r="L13" s="93"/>
    </row>
    <row r="14" s="93" customFormat="1" ht="22.7" customHeight="1" spans="1:12">
      <c r="A14" s="130" t="s">
        <v>5</v>
      </c>
      <c r="B14" s="130"/>
      <c r="C14" s="130"/>
      <c r="D14" s="130"/>
      <c r="E14" s="130"/>
      <c r="F14" s="130"/>
      <c r="G14" s="130"/>
      <c r="H14" s="130"/>
      <c r="I14" s="130"/>
      <c r="L14"/>
    </row>
    <row r="15" ht="14.25" customHeight="1" spans="1:9">
      <c r="A15" s="11"/>
      <c r="B15" s="11" t="s">
        <v>6</v>
      </c>
      <c r="C15" s="11"/>
      <c r="D15" s="11"/>
      <c r="E15" s="11"/>
      <c r="F15" s="11"/>
      <c r="G15" s="11"/>
      <c r="H15" s="11"/>
      <c r="I15" s="11"/>
    </row>
    <row r="16" ht="14.25" customHeight="1" spans="1:9">
      <c r="A16" s="11"/>
      <c r="B16" s="11"/>
      <c r="C16" s="11"/>
      <c r="D16" s="11"/>
      <c r="E16" s="11"/>
      <c r="F16" s="11"/>
      <c r="G16" s="11"/>
      <c r="H16" s="11"/>
      <c r="I16" s="11"/>
    </row>
  </sheetData>
  <mergeCells count="5">
    <mergeCell ref="B1:C1"/>
    <mergeCell ref="B2:D2"/>
    <mergeCell ref="A4:I4"/>
    <mergeCell ref="A8:I8"/>
    <mergeCell ref="A14:I14"/>
  </mergeCells>
  <printOptions horizontalCentered="1" verticalCentered="1"/>
  <pageMargins left="0.0784722222222222" right="0.0784722222222222" top="0.0784722222222222" bottom="0.0784722222222222" header="0" footer="0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75" customWidth="1"/>
    <col min="2" max="2" width="9.75" customWidth="1"/>
    <col min="3" max="3" width="12.8833333333333" customWidth="1"/>
    <col min="4" max="7" width="9.75" customWidth="1"/>
    <col min="8" max="8" width="10.25" customWidth="1"/>
  </cols>
  <sheetData>
    <row r="1" ht="14.25" customHeight="1" spans="1:8">
      <c r="A1" s="11"/>
      <c r="B1" s="11"/>
      <c r="C1" s="11"/>
      <c r="D1" s="11"/>
      <c r="E1" s="11"/>
      <c r="F1" s="11"/>
      <c r="G1" s="11"/>
      <c r="H1" s="11"/>
    </row>
    <row r="2" ht="39.95" customHeight="1" spans="1:8">
      <c r="A2" s="42" t="s">
        <v>214</v>
      </c>
      <c r="B2" s="42"/>
      <c r="C2" s="42"/>
      <c r="D2" s="42"/>
      <c r="E2" s="42"/>
      <c r="F2" s="42"/>
      <c r="G2" s="42"/>
      <c r="H2" s="42"/>
    </row>
    <row r="3" ht="22.7" customHeight="1" spans="1:8">
      <c r="A3" s="11"/>
      <c r="B3" s="11"/>
      <c r="C3" s="11"/>
      <c r="D3" s="11"/>
      <c r="E3" s="11"/>
      <c r="F3" s="11"/>
      <c r="G3" s="11"/>
      <c r="H3" s="43" t="s">
        <v>30</v>
      </c>
    </row>
    <row r="4" ht="22.7" customHeight="1" spans="1:8">
      <c r="A4" s="15" t="s">
        <v>159</v>
      </c>
      <c r="B4" s="15" t="s">
        <v>215</v>
      </c>
      <c r="C4" s="15"/>
      <c r="D4" s="15"/>
      <c r="E4" s="15"/>
      <c r="F4" s="15"/>
      <c r="G4" s="15" t="s">
        <v>216</v>
      </c>
      <c r="H4" s="15" t="s">
        <v>217</v>
      </c>
    </row>
    <row r="5" ht="22.7" customHeight="1" spans="1:8">
      <c r="A5" s="15"/>
      <c r="B5" s="15" t="s">
        <v>108</v>
      </c>
      <c r="C5" s="15" t="s">
        <v>218</v>
      </c>
      <c r="D5" s="15" t="s">
        <v>219</v>
      </c>
      <c r="E5" s="15" t="s">
        <v>220</v>
      </c>
      <c r="F5" s="15"/>
      <c r="G5" s="15"/>
      <c r="H5" s="15"/>
    </row>
    <row r="6" ht="22.7" customHeight="1" spans="1:8">
      <c r="A6" s="15"/>
      <c r="B6" s="15"/>
      <c r="C6" s="15"/>
      <c r="D6" s="15"/>
      <c r="E6" s="15" t="s">
        <v>221</v>
      </c>
      <c r="F6" s="15" t="s">
        <v>222</v>
      </c>
      <c r="G6" s="15"/>
      <c r="H6" s="15"/>
    </row>
    <row r="7" ht="22.7" customHeight="1" spans="1:8">
      <c r="A7" s="44" t="s">
        <v>108</v>
      </c>
      <c r="B7" s="45"/>
      <c r="C7" s="45"/>
      <c r="D7" s="45"/>
      <c r="E7" s="45"/>
      <c r="F7" s="45"/>
      <c r="G7" s="45"/>
      <c r="H7" s="45"/>
    </row>
    <row r="8" ht="22.7" customHeight="1" spans="1:8">
      <c r="A8" s="44"/>
      <c r="B8" s="45"/>
      <c r="C8" s="45"/>
      <c r="D8" s="45"/>
      <c r="E8" s="45"/>
      <c r="F8" s="45"/>
      <c r="G8" s="45"/>
      <c r="H8" s="45"/>
    </row>
    <row r="9" ht="22.7" customHeight="1" spans="1:8">
      <c r="A9" s="16"/>
      <c r="B9" s="17"/>
      <c r="C9" s="17"/>
      <c r="D9" s="17"/>
      <c r="E9" s="17"/>
      <c r="F9" s="17"/>
      <c r="G9" s="17"/>
      <c r="H9" s="17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rintOptions horizontalCentered="1"/>
  <pageMargins left="0.751388888888889" right="0.751388888888889" top="0.984027777777778" bottom="0.271527777777778" header="0" footer="0.786805555555556"/>
  <pageSetup paperSize="9" orientation="landscape" horizontalDpi="600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9" sqref="E9"/>
    </sheetView>
  </sheetViews>
  <sheetFormatPr defaultColWidth="10" defaultRowHeight="15"/>
  <cols>
    <col min="1" max="1" width="9.75" customWidth="1"/>
    <col min="2" max="2" width="12" style="18" customWidth="1"/>
    <col min="3" max="3" width="29.6333333333333" style="18" customWidth="1"/>
    <col min="4" max="4" width="9.75" customWidth="1"/>
    <col min="5" max="5" width="12" customWidth="1"/>
    <col min="6" max="6" width="12.5" customWidth="1"/>
    <col min="7" max="10" width="9.75" customWidth="1"/>
  </cols>
  <sheetData>
    <row r="1" ht="14.25" customHeight="1" spans="1:10">
      <c r="A1" s="11"/>
      <c r="B1" s="28"/>
      <c r="C1" s="29"/>
      <c r="D1" s="11"/>
      <c r="E1" s="11"/>
      <c r="F1" s="11"/>
      <c r="G1" s="11"/>
      <c r="H1" s="11"/>
      <c r="I1" s="11"/>
      <c r="J1" s="11"/>
    </row>
    <row r="2" ht="39.95" customHeight="1" spans="1:10">
      <c r="A2" s="12" t="s">
        <v>223</v>
      </c>
      <c r="B2" s="21"/>
      <c r="C2" s="21"/>
      <c r="D2" s="12"/>
      <c r="E2" s="12"/>
      <c r="F2" s="12"/>
      <c r="G2" s="11"/>
      <c r="H2" s="11"/>
      <c r="I2" s="11"/>
      <c r="J2" s="11"/>
    </row>
    <row r="3" ht="22.7" customHeight="1" spans="1:10">
      <c r="A3" s="13"/>
      <c r="D3" s="13"/>
      <c r="E3" s="13"/>
      <c r="F3" s="14" t="s">
        <v>30</v>
      </c>
      <c r="G3" s="11"/>
      <c r="H3" s="11"/>
      <c r="I3" s="11"/>
      <c r="J3" s="11"/>
    </row>
    <row r="4" ht="22.7" customHeight="1" spans="1:10">
      <c r="A4" s="30" t="s">
        <v>224</v>
      </c>
      <c r="B4" s="31" t="s">
        <v>225</v>
      </c>
      <c r="C4" s="32" t="s">
        <v>226</v>
      </c>
      <c r="D4" s="30" t="s">
        <v>108</v>
      </c>
      <c r="E4" s="30" t="s">
        <v>105</v>
      </c>
      <c r="F4" s="30" t="s">
        <v>106</v>
      </c>
      <c r="G4" s="11"/>
      <c r="H4" s="11"/>
      <c r="I4" s="11"/>
      <c r="J4" s="11"/>
    </row>
    <row r="5" s="27" customFormat="1" ht="27.95" customHeight="1" spans="1:10">
      <c r="A5" s="30">
        <v>1</v>
      </c>
      <c r="B5" s="33">
        <v>30228</v>
      </c>
      <c r="C5" s="34" t="s">
        <v>205</v>
      </c>
      <c r="D5" s="30">
        <f>F5</f>
        <v>191989.63</v>
      </c>
      <c r="E5" s="30"/>
      <c r="F5" s="35">
        <v>191989.63</v>
      </c>
      <c r="G5" s="36"/>
      <c r="H5" s="36"/>
      <c r="I5" s="36"/>
      <c r="J5" s="36"/>
    </row>
    <row r="6" s="27" customFormat="1" ht="27.95" customHeight="1" spans="1:6">
      <c r="A6" s="33">
        <v>2</v>
      </c>
      <c r="B6" s="33">
        <v>30229</v>
      </c>
      <c r="C6" s="34" t="s">
        <v>206</v>
      </c>
      <c r="D6" s="34">
        <f>F6</f>
        <v>164891.26</v>
      </c>
      <c r="E6" s="34"/>
      <c r="F6" s="35">
        <v>164891.26</v>
      </c>
    </row>
    <row r="7" ht="27.95" customHeight="1" spans="1:6">
      <c r="A7" s="37"/>
      <c r="B7" s="38"/>
      <c r="C7" s="39"/>
      <c r="D7" s="40"/>
      <c r="E7" s="40"/>
      <c r="F7" s="40"/>
    </row>
    <row r="8" ht="27.95" customHeight="1" spans="1:6">
      <c r="A8" s="40"/>
      <c r="B8" s="38"/>
      <c r="C8" s="39"/>
      <c r="D8" s="40"/>
      <c r="E8" s="40"/>
      <c r="F8" s="40"/>
    </row>
    <row r="9" ht="27.95" customHeight="1" spans="1:6">
      <c r="A9" s="40"/>
      <c r="B9" s="38"/>
      <c r="C9" s="39"/>
      <c r="D9" s="40"/>
      <c r="E9" s="40"/>
      <c r="F9" s="40"/>
    </row>
    <row r="10" ht="27.95" customHeight="1" spans="1:6">
      <c r="A10" s="40"/>
      <c r="B10" s="38"/>
      <c r="C10" s="39"/>
      <c r="D10" s="40"/>
      <c r="E10" s="40"/>
      <c r="F10" s="40"/>
    </row>
    <row r="11" ht="27.95" customHeight="1" spans="1:6">
      <c r="A11" s="40"/>
      <c r="B11" s="38"/>
      <c r="C11" s="39"/>
      <c r="D11" s="40"/>
      <c r="E11" s="40"/>
      <c r="F11" s="40"/>
    </row>
    <row r="12" ht="27.95" customHeight="1" spans="1:6">
      <c r="A12" s="40"/>
      <c r="B12" s="38"/>
      <c r="C12" s="39"/>
      <c r="D12" s="40"/>
      <c r="E12" s="41"/>
      <c r="F12" s="40"/>
    </row>
    <row r="13" ht="27.95" customHeight="1" spans="1:6">
      <c r="A13" s="40"/>
      <c r="B13" s="38"/>
      <c r="C13" s="39"/>
      <c r="D13" s="40"/>
      <c r="E13" s="40"/>
      <c r="F13" s="40"/>
    </row>
    <row r="14" ht="27.95" customHeight="1" spans="1:6">
      <c r="A14" s="40"/>
      <c r="B14" s="38"/>
      <c r="C14" s="39"/>
      <c r="D14" s="40"/>
      <c r="E14" s="40"/>
      <c r="F14" s="40"/>
    </row>
    <row r="15" ht="27.95" customHeight="1" spans="1:6">
      <c r="A15" s="40"/>
      <c r="B15" s="38"/>
      <c r="C15" s="39"/>
      <c r="D15" s="40"/>
      <c r="E15" s="40"/>
      <c r="F15" s="40"/>
    </row>
    <row r="16" ht="27.95" customHeight="1" spans="1:6">
      <c r="A16" s="40"/>
      <c r="B16" s="38"/>
      <c r="C16" s="39"/>
      <c r="D16" s="40"/>
      <c r="E16" s="40"/>
      <c r="F16" s="40"/>
    </row>
    <row r="17" ht="27.95" customHeight="1" spans="1:6">
      <c r="A17" s="40"/>
      <c r="B17" s="38"/>
      <c r="C17" s="39"/>
      <c r="D17" s="40"/>
      <c r="E17" s="40"/>
      <c r="F17" s="40"/>
    </row>
    <row r="18" ht="27.95" customHeight="1" spans="1:6">
      <c r="A18" s="40"/>
      <c r="B18" s="38"/>
      <c r="C18" s="39"/>
      <c r="D18" s="40"/>
      <c r="E18" s="40"/>
      <c r="F18" s="40"/>
    </row>
    <row r="19" ht="27.95" customHeight="1" spans="1:6">
      <c r="A19" s="40"/>
      <c r="B19" s="38"/>
      <c r="C19" s="39"/>
      <c r="D19" s="40"/>
      <c r="E19" s="40"/>
      <c r="F19" s="40"/>
    </row>
    <row r="25" ht="13.5" spans="2:3">
      <c r="B25" s="19"/>
      <c r="C25" s="19"/>
    </row>
    <row r="26" ht="13.5" spans="2:3">
      <c r="B26" s="19"/>
      <c r="C26" s="19"/>
    </row>
    <row r="27" ht="13.5" spans="2:3">
      <c r="B27" s="19"/>
      <c r="C27" s="19"/>
    </row>
  </sheetData>
  <mergeCells count="1">
    <mergeCell ref="A2:F2"/>
  </mergeCells>
  <pageMargins left="0.751388888888889" right="0.751388888888889" top="0.271527777777778" bottom="0.271527777777778" header="0" footer="0.786805555555556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8333333333333" defaultRowHeight="12.75" customHeight="1"/>
  <cols>
    <col min="1" max="1" width="17" style="18" customWidth="1"/>
    <col min="2" max="2" width="41.3833333333333" style="18" customWidth="1"/>
    <col min="3" max="3" width="29.3833333333333" style="18" customWidth="1"/>
    <col min="4" max="4" width="2.5" style="18" customWidth="1"/>
    <col min="5" max="16" width="8" style="18"/>
    <col min="17" max="16384" width="7.88333333333333" style="19"/>
  </cols>
  <sheetData>
    <row r="1" ht="15" customHeight="1" spans="1:16">
      <c r="A1" s="20"/>
      <c r="B1" s="20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ht="32.25" customHeight="1" spans="1:16">
      <c r="A2" s="21" t="s">
        <v>227</v>
      </c>
      <c r="B2" s="21"/>
      <c r="C2" s="21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ht="15" customHeight="1" spans="1:16">
      <c r="A3" s="19"/>
      <c r="B3" s="19"/>
      <c r="C3" s="22" t="s">
        <v>30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25.5" customHeight="1" spans="1:16">
      <c r="A4" s="23" t="s">
        <v>228</v>
      </c>
      <c r="B4" s="23"/>
      <c r="C4" s="24" t="s">
        <v>34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ht="25.5" customHeight="1" spans="1:16">
      <c r="A5" s="23" t="s">
        <v>229</v>
      </c>
      <c r="B5" s="23" t="s">
        <v>230</v>
      </c>
      <c r="C5" s="24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ht="25.5" customHeight="1" spans="1:16">
      <c r="A6" s="23" t="s">
        <v>108</v>
      </c>
      <c r="B6" s="23"/>
      <c r="C6" s="24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</row>
    <row r="7" ht="26.25" customHeight="1" spans="1:16">
      <c r="A7" s="25"/>
      <c r="B7" s="25"/>
      <c r="C7" s="26"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ht="26.25" customHeight="1" spans="1:16">
      <c r="A8" s="25"/>
      <c r="B8" s="25"/>
      <c r="C8" s="26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ht="26.25" customHeight="1" spans="1:16">
      <c r="A9" s="25"/>
      <c r="B9" s="25"/>
      <c r="C9" s="26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786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3" sqref="D23"/>
    </sheetView>
  </sheetViews>
  <sheetFormatPr defaultColWidth="10" defaultRowHeight="13.5" outlineLevelRow="4" outlineLevelCol="4"/>
  <cols>
    <col min="1" max="1" width="19.3833333333333" customWidth="1"/>
    <col min="2" max="2" width="18.25" customWidth="1"/>
    <col min="3" max="3" width="20.25" customWidth="1"/>
    <col min="4" max="4" width="24.25" customWidth="1"/>
    <col min="5" max="5" width="29.3833333333333" customWidth="1"/>
  </cols>
  <sheetData>
    <row r="1" ht="14.25" customHeight="1" spans="1:5">
      <c r="A1" s="11"/>
      <c r="B1" s="11"/>
      <c r="C1" s="11"/>
      <c r="D1" s="11"/>
      <c r="E1" s="11"/>
    </row>
    <row r="2" ht="39.95" customHeight="1" spans="1:5">
      <c r="A2" s="12" t="s">
        <v>231</v>
      </c>
      <c r="B2" s="12"/>
      <c r="C2" s="12"/>
      <c r="D2" s="12"/>
      <c r="E2" s="12"/>
    </row>
    <row r="3" ht="22.7" customHeight="1" spans="1:5">
      <c r="A3" s="13"/>
      <c r="B3" s="13"/>
      <c r="C3" s="13"/>
      <c r="D3" s="13"/>
      <c r="E3" s="14" t="s">
        <v>30</v>
      </c>
    </row>
    <row r="4" ht="22.7" customHeight="1" spans="1:5">
      <c r="A4" s="15" t="s">
        <v>159</v>
      </c>
      <c r="B4" s="15" t="s">
        <v>108</v>
      </c>
      <c r="C4" s="15" t="s">
        <v>232</v>
      </c>
      <c r="D4" s="15" t="s">
        <v>233</v>
      </c>
      <c r="E4" s="15" t="s">
        <v>234</v>
      </c>
    </row>
    <row r="5" ht="22.7" customHeight="1" spans="1:5">
      <c r="A5" s="16"/>
      <c r="B5" s="17"/>
      <c r="C5" s="17"/>
      <c r="D5" s="17"/>
      <c r="E5" s="17"/>
    </row>
  </sheetData>
  <mergeCells count="1">
    <mergeCell ref="A2:E2"/>
  </mergeCells>
  <printOptions horizontalCentered="1"/>
  <pageMargins left="0.751388888888889" right="0.751388888888889" top="0.984027777777778" bottom="0.271527777777778" header="0" footer="0.786805555555556"/>
  <pageSetup paperSize="9" orientation="landscape" horizontalDpi="600"/>
  <headerFooter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10" sqref="B10"/>
    </sheetView>
  </sheetViews>
  <sheetFormatPr defaultColWidth="9" defaultRowHeight="13.5" outlineLevelCol="1"/>
  <cols>
    <col min="1" max="1" width="34.1333333333333" customWidth="1"/>
    <col min="2" max="2" width="46" customWidth="1"/>
  </cols>
  <sheetData>
    <row r="1" ht="50" customHeight="1" spans="1:2">
      <c r="A1" s="1" t="s">
        <v>235</v>
      </c>
      <c r="B1" s="1"/>
    </row>
    <row r="2" ht="19" customHeight="1" spans="1:2">
      <c r="A2" s="2"/>
      <c r="B2" s="3" t="s">
        <v>236</v>
      </c>
    </row>
    <row r="3" ht="27" customHeight="1" spans="1:2">
      <c r="A3" s="4" t="s">
        <v>33</v>
      </c>
      <c r="B3" s="5" t="s">
        <v>34</v>
      </c>
    </row>
    <row r="4" ht="27" customHeight="1" spans="1:2">
      <c r="A4" s="4"/>
      <c r="B4" s="5"/>
    </row>
    <row r="5" ht="27" customHeight="1" spans="1:2">
      <c r="A5" s="6" t="s">
        <v>237</v>
      </c>
      <c r="B5" s="5">
        <v>1</v>
      </c>
    </row>
    <row r="6" ht="27" customHeight="1" spans="1:2">
      <c r="A6" s="7" t="s">
        <v>238</v>
      </c>
      <c r="B6" s="8"/>
    </row>
    <row r="7" ht="27" customHeight="1" spans="1:2">
      <c r="A7" s="9" t="s">
        <v>239</v>
      </c>
      <c r="B7" s="8"/>
    </row>
    <row r="8" ht="27" customHeight="1" spans="1:2">
      <c r="A8" s="9"/>
      <c r="B8" s="8"/>
    </row>
    <row r="9" ht="27" customHeight="1" spans="1:2">
      <c r="A9" s="9"/>
      <c r="B9" s="8"/>
    </row>
    <row r="10" ht="27" customHeight="1" spans="1:2">
      <c r="A10" s="9"/>
      <c r="B10" s="8"/>
    </row>
    <row r="11" ht="27" customHeight="1" spans="1:2">
      <c r="A11" s="9"/>
      <c r="B11" s="8"/>
    </row>
    <row r="12" ht="27" customHeight="1" spans="1:2">
      <c r="A12" s="9"/>
      <c r="B12" s="8"/>
    </row>
    <row r="13" ht="27" customHeight="1" spans="1:2">
      <c r="A13" s="9"/>
      <c r="B13" s="8"/>
    </row>
    <row r="14" ht="27" customHeight="1" spans="1:2">
      <c r="A14" s="9"/>
      <c r="B14" s="8"/>
    </row>
    <row r="15" ht="27" customHeight="1" spans="1:2">
      <c r="A15" s="9"/>
      <c r="B15" s="8"/>
    </row>
    <row r="16" ht="24" customHeight="1" spans="1:1">
      <c r="A16" s="10" t="s">
        <v>240</v>
      </c>
    </row>
  </sheetData>
  <mergeCells count="3">
    <mergeCell ref="A1:B1"/>
    <mergeCell ref="A3:A4"/>
    <mergeCell ref="B3:B4"/>
  </mergeCells>
  <printOptions horizontalCentered="1"/>
  <pageMargins left="0.751388888888889" right="0.751388888888889" top="1" bottom="1" header="0.5" footer="0.786805555555556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5" sqref="B5"/>
    </sheetView>
  </sheetViews>
  <sheetFormatPr defaultColWidth="10" defaultRowHeight="13.5" outlineLevelCol="2"/>
  <cols>
    <col min="1" max="1" width="5" customWidth="1"/>
    <col min="2" max="2" width="56.3833333333333" customWidth="1"/>
    <col min="3" max="3" width="40.1333333333333" customWidth="1"/>
  </cols>
  <sheetData>
    <row r="1" ht="35.45" customHeight="1" spans="1:2">
      <c r="A1" s="11"/>
      <c r="B1" s="11"/>
    </row>
    <row r="2" ht="39.2" customHeight="1" spans="1:3">
      <c r="A2" s="11"/>
      <c r="B2" s="119" t="s">
        <v>7</v>
      </c>
      <c r="C2" s="119"/>
    </row>
    <row r="3" ht="29.45" customHeight="1" spans="1:3">
      <c r="A3" s="120"/>
      <c r="B3" s="121" t="s">
        <v>8</v>
      </c>
      <c r="C3" s="121" t="s">
        <v>9</v>
      </c>
    </row>
    <row r="4" ht="28.5" customHeight="1" spans="1:3">
      <c r="A4" s="122"/>
      <c r="B4" s="123" t="s">
        <v>10</v>
      </c>
      <c r="C4" s="94" t="s">
        <v>11</v>
      </c>
    </row>
    <row r="5" ht="28.5" customHeight="1" spans="1:3">
      <c r="A5" s="122"/>
      <c r="B5" s="123" t="s">
        <v>12</v>
      </c>
      <c r="C5" s="94" t="s">
        <v>13</v>
      </c>
    </row>
    <row r="6" ht="28.5" customHeight="1" spans="1:3">
      <c r="A6" s="122"/>
      <c r="B6" s="123" t="s">
        <v>14</v>
      </c>
      <c r="C6" s="94" t="s">
        <v>15</v>
      </c>
    </row>
    <row r="7" ht="28.5" customHeight="1" spans="1:3">
      <c r="A7" s="122"/>
      <c r="B7" s="123" t="s">
        <v>16</v>
      </c>
      <c r="C7" s="94"/>
    </row>
    <row r="8" ht="28.5" customHeight="1" spans="1:3">
      <c r="A8" s="122"/>
      <c r="B8" s="123" t="s">
        <v>17</v>
      </c>
      <c r="C8" s="94" t="s">
        <v>18</v>
      </c>
    </row>
    <row r="9" ht="28.5" customHeight="1" spans="1:3">
      <c r="A9" s="122"/>
      <c r="B9" s="123" t="s">
        <v>19</v>
      </c>
      <c r="C9" s="94" t="s">
        <v>20</v>
      </c>
    </row>
    <row r="10" ht="28.5" customHeight="1" spans="1:3">
      <c r="A10" s="122"/>
      <c r="B10" s="123" t="s">
        <v>21</v>
      </c>
      <c r="C10" s="94" t="s">
        <v>22</v>
      </c>
    </row>
    <row r="11" ht="28.5" customHeight="1" spans="1:3">
      <c r="A11" s="122"/>
      <c r="B11" s="123" t="s">
        <v>23</v>
      </c>
      <c r="C11" s="94" t="s">
        <v>24</v>
      </c>
    </row>
    <row r="12" ht="28.5" customHeight="1" spans="1:3">
      <c r="A12" s="122"/>
      <c r="B12" s="123" t="s">
        <v>25</v>
      </c>
      <c r="C12" s="94"/>
    </row>
    <row r="13" ht="28.5" customHeight="1" spans="1:3">
      <c r="A13" s="11"/>
      <c r="B13" s="123" t="s">
        <v>26</v>
      </c>
      <c r="C13" s="94"/>
    </row>
    <row r="14" ht="28.5" customHeight="1" spans="1:3">
      <c r="A14" s="11"/>
      <c r="B14" s="123" t="s">
        <v>27</v>
      </c>
      <c r="C14" s="94" t="s">
        <v>11</v>
      </c>
    </row>
    <row r="15" ht="36" customHeight="1" spans="2:3">
      <c r="B15" s="123" t="s">
        <v>28</v>
      </c>
      <c r="C15" s="40"/>
    </row>
  </sheetData>
  <mergeCells count="1">
    <mergeCell ref="B2:C2"/>
  </mergeCells>
  <printOptions horizontalCentered="1" vertic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opLeftCell="A4" workbookViewId="0">
      <selection activeCell="F15" sqref="F15"/>
    </sheetView>
  </sheetViews>
  <sheetFormatPr defaultColWidth="10" defaultRowHeight="12" outlineLevelCol="3"/>
  <cols>
    <col min="1" max="1" width="41.8833333333333" style="93" customWidth="1"/>
    <col min="2" max="2" width="16.75" style="93" customWidth="1"/>
    <col min="3" max="3" width="36.6333333333333" style="93" customWidth="1"/>
    <col min="4" max="4" width="16.1083333333333" style="93" customWidth="1"/>
    <col min="5" max="5" width="10" style="93"/>
    <col min="6" max="6" width="12.8916666666667" style="93"/>
    <col min="7" max="16384" width="10" style="93"/>
  </cols>
  <sheetData>
    <row r="1" ht="14.25" customHeight="1" spans="1:4">
      <c r="A1" s="107"/>
      <c r="B1" s="107"/>
      <c r="C1" s="107"/>
      <c r="D1" s="107"/>
    </row>
    <row r="2" ht="39.95" customHeight="1" spans="1:4">
      <c r="A2" s="108" t="s">
        <v>29</v>
      </c>
      <c r="B2" s="108"/>
      <c r="C2" s="108"/>
      <c r="D2" s="108"/>
    </row>
    <row r="3" ht="22.7" customHeight="1" spans="1:4">
      <c r="A3" s="109"/>
      <c r="B3" s="109"/>
      <c r="C3" s="109"/>
      <c r="D3" s="110" t="s">
        <v>30</v>
      </c>
    </row>
    <row r="4" ht="22.7" customHeight="1" spans="1:4">
      <c r="A4" s="111" t="s">
        <v>31</v>
      </c>
      <c r="B4" s="111"/>
      <c r="C4" s="111" t="s">
        <v>32</v>
      </c>
      <c r="D4" s="111"/>
    </row>
    <row r="5" ht="22.7" customHeight="1" spans="1:4">
      <c r="A5" s="111" t="s">
        <v>33</v>
      </c>
      <c r="B5" s="111" t="s">
        <v>34</v>
      </c>
      <c r="C5" s="111" t="s">
        <v>33</v>
      </c>
      <c r="D5" s="111" t="s">
        <v>34</v>
      </c>
    </row>
    <row r="6" ht="22.7" customHeight="1" spans="1:4">
      <c r="A6" s="112" t="s">
        <v>35</v>
      </c>
      <c r="B6" s="113">
        <v>15554759.73</v>
      </c>
      <c r="C6" s="112" t="s">
        <v>36</v>
      </c>
      <c r="D6" s="114"/>
    </row>
    <row r="7" ht="22.7" customHeight="1" spans="1:4">
      <c r="A7" s="112" t="s">
        <v>37</v>
      </c>
      <c r="B7" s="114"/>
      <c r="C7" s="112" t="s">
        <v>38</v>
      </c>
      <c r="D7" s="115"/>
    </row>
    <row r="8" ht="22.7" customHeight="1" spans="1:4">
      <c r="A8" s="112" t="s">
        <v>39</v>
      </c>
      <c r="B8" s="114"/>
      <c r="C8" s="112" t="s">
        <v>40</v>
      </c>
      <c r="D8" s="115"/>
    </row>
    <row r="9" ht="22.7" customHeight="1" spans="1:4">
      <c r="A9" s="112" t="s">
        <v>41</v>
      </c>
      <c r="B9" s="114"/>
      <c r="C9" s="112" t="s">
        <v>42</v>
      </c>
      <c r="D9" s="115"/>
    </row>
    <row r="10" ht="22.7" customHeight="1" spans="1:4">
      <c r="A10" s="112" t="s">
        <v>43</v>
      </c>
      <c r="B10" s="113">
        <v>35000000</v>
      </c>
      <c r="C10" s="112" t="s">
        <v>44</v>
      </c>
      <c r="D10" s="115"/>
    </row>
    <row r="11" ht="22.7" customHeight="1" spans="1:4">
      <c r="A11" s="112" t="s">
        <v>45</v>
      </c>
      <c r="B11" s="114"/>
      <c r="C11" s="112" t="s">
        <v>46</v>
      </c>
      <c r="D11" s="115"/>
    </row>
    <row r="12" ht="22.7" customHeight="1" spans="1:4">
      <c r="A12" s="112" t="s">
        <v>47</v>
      </c>
      <c r="B12" s="114"/>
      <c r="C12" s="112" t="s">
        <v>48</v>
      </c>
      <c r="D12" s="115"/>
    </row>
    <row r="13" ht="22.7" customHeight="1" spans="1:4">
      <c r="A13" s="112" t="s">
        <v>49</v>
      </c>
      <c r="B13" s="114"/>
      <c r="C13" s="112" t="s">
        <v>50</v>
      </c>
      <c r="D13" s="113">
        <v>1139876.36</v>
      </c>
    </row>
    <row r="14" ht="22.7" customHeight="1" spans="1:4">
      <c r="A14" s="112" t="s">
        <v>51</v>
      </c>
      <c r="B14" s="114"/>
      <c r="C14" s="112" t="s">
        <v>52</v>
      </c>
      <c r="D14" s="113"/>
    </row>
    <row r="15" ht="22.7" customHeight="1" spans="1:4">
      <c r="A15" s="112"/>
      <c r="B15" s="116"/>
      <c r="C15" s="112" t="s">
        <v>53</v>
      </c>
      <c r="D15" s="113">
        <v>49414883.37</v>
      </c>
    </row>
    <row r="16" ht="22.7" customHeight="1" spans="1:4">
      <c r="A16" s="112"/>
      <c r="B16" s="116"/>
      <c r="C16" s="112" t="s">
        <v>54</v>
      </c>
      <c r="D16" s="115"/>
    </row>
    <row r="17" ht="22.7" customHeight="1" spans="1:4">
      <c r="A17" s="112"/>
      <c r="B17" s="116"/>
      <c r="C17" s="112" t="s">
        <v>55</v>
      </c>
      <c r="D17" s="115"/>
    </row>
    <row r="18" ht="22.7" customHeight="1" spans="1:4">
      <c r="A18" s="112"/>
      <c r="B18" s="116"/>
      <c r="C18" s="112" t="s">
        <v>56</v>
      </c>
      <c r="D18" s="115"/>
    </row>
    <row r="19" ht="22.7" customHeight="1" spans="1:4">
      <c r="A19" s="112"/>
      <c r="B19" s="116"/>
      <c r="C19" s="112" t="s">
        <v>57</v>
      </c>
      <c r="D19" s="115"/>
    </row>
    <row r="20" ht="22.7" customHeight="1" spans="1:4">
      <c r="A20" s="117"/>
      <c r="B20" s="118"/>
      <c r="C20" s="112" t="s">
        <v>58</v>
      </c>
      <c r="D20" s="115"/>
    </row>
    <row r="21" ht="22.7" customHeight="1" spans="1:4">
      <c r="A21" s="117"/>
      <c r="B21" s="118"/>
      <c r="C21" s="112" t="s">
        <v>59</v>
      </c>
      <c r="D21" s="115"/>
    </row>
    <row r="22" ht="22.7" customHeight="1" spans="1:4">
      <c r="A22" s="117"/>
      <c r="B22" s="118"/>
      <c r="C22" s="112" t="s">
        <v>60</v>
      </c>
      <c r="D22" s="115"/>
    </row>
    <row r="23" ht="22.7" customHeight="1" spans="1:4">
      <c r="A23" s="117"/>
      <c r="B23" s="118"/>
      <c r="C23" s="112" t="s">
        <v>61</v>
      </c>
      <c r="D23" s="115"/>
    </row>
    <row r="24" ht="22.7" customHeight="1" spans="1:4">
      <c r="A24" s="117"/>
      <c r="B24" s="118"/>
      <c r="C24" s="112" t="s">
        <v>62</v>
      </c>
      <c r="D24" s="115"/>
    </row>
    <row r="25" ht="22.7" customHeight="1" spans="1:4">
      <c r="A25" s="112"/>
      <c r="B25" s="116"/>
      <c r="C25" s="112" t="s">
        <v>63</v>
      </c>
      <c r="D25" s="115"/>
    </row>
    <row r="26" ht="22.7" customHeight="1" spans="1:4">
      <c r="A26" s="112"/>
      <c r="B26" s="116"/>
      <c r="C26" s="112" t="s">
        <v>64</v>
      </c>
      <c r="D26" s="115"/>
    </row>
    <row r="27" ht="22.7" customHeight="1" spans="1:4">
      <c r="A27" s="112"/>
      <c r="B27" s="116"/>
      <c r="C27" s="112" t="s">
        <v>65</v>
      </c>
      <c r="D27" s="115"/>
    </row>
    <row r="28" ht="22.7" customHeight="1" spans="1:4">
      <c r="A28" s="117"/>
      <c r="B28" s="118"/>
      <c r="C28" s="112" t="s">
        <v>66</v>
      </c>
      <c r="D28" s="115"/>
    </row>
    <row r="29" ht="22.7" customHeight="1" spans="1:4">
      <c r="A29" s="117"/>
      <c r="B29" s="118"/>
      <c r="C29" s="112" t="s">
        <v>67</v>
      </c>
      <c r="D29" s="115"/>
    </row>
    <row r="30" ht="22.7" customHeight="1" spans="1:4">
      <c r="A30" s="117"/>
      <c r="B30" s="118"/>
      <c r="C30" s="112" t="s">
        <v>68</v>
      </c>
      <c r="D30" s="115"/>
    </row>
    <row r="31" ht="22.7" customHeight="1" spans="1:4">
      <c r="A31" s="117"/>
      <c r="B31" s="118"/>
      <c r="C31" s="112" t="s">
        <v>69</v>
      </c>
      <c r="D31" s="115"/>
    </row>
    <row r="32" ht="22.7" customHeight="1" spans="1:4">
      <c r="A32" s="117"/>
      <c r="B32" s="118"/>
      <c r="C32" s="112" t="s">
        <v>70</v>
      </c>
      <c r="D32" s="115"/>
    </row>
    <row r="33" ht="22.7" customHeight="1" spans="1:4">
      <c r="A33" s="112"/>
      <c r="B33" s="112"/>
      <c r="C33" s="112" t="s">
        <v>71</v>
      </c>
      <c r="D33" s="115"/>
    </row>
    <row r="34" ht="22.7" customHeight="1" spans="1:4">
      <c r="A34" s="112"/>
      <c r="B34" s="112"/>
      <c r="C34" s="112" t="s">
        <v>72</v>
      </c>
      <c r="D34" s="115"/>
    </row>
    <row r="35" ht="22.7" customHeight="1" spans="1:4">
      <c r="A35" s="112"/>
      <c r="B35" s="112"/>
      <c r="C35" s="112" t="s">
        <v>73</v>
      </c>
      <c r="D35" s="115"/>
    </row>
    <row r="36" ht="22.7" customHeight="1" spans="1:4">
      <c r="A36" s="112"/>
      <c r="B36" s="112"/>
      <c r="C36" s="112"/>
      <c r="D36" s="112"/>
    </row>
    <row r="37" ht="22.7" customHeight="1" spans="1:4">
      <c r="A37" s="112"/>
      <c r="B37" s="112"/>
      <c r="C37" s="112"/>
      <c r="D37" s="112"/>
    </row>
    <row r="38" ht="22.7" customHeight="1" spans="1:4">
      <c r="A38" s="112"/>
      <c r="B38" s="112"/>
      <c r="C38" s="112"/>
      <c r="D38" s="112"/>
    </row>
    <row r="39" ht="22.7" customHeight="1" spans="1:4">
      <c r="A39" s="117" t="s">
        <v>74</v>
      </c>
      <c r="B39" s="118">
        <f>SUM(B6:B14)</f>
        <v>50554759.73</v>
      </c>
      <c r="C39" s="117" t="s">
        <v>75</v>
      </c>
      <c r="D39" s="118">
        <f>SUM(D6:D38)</f>
        <v>50554759.73</v>
      </c>
    </row>
    <row r="40" ht="22.7" customHeight="1" spans="1:4">
      <c r="A40" s="117" t="s">
        <v>76</v>
      </c>
      <c r="B40" s="118"/>
      <c r="C40" s="117" t="s">
        <v>77</v>
      </c>
      <c r="D40" s="118"/>
    </row>
    <row r="41" ht="22.7" customHeight="1" spans="1:4">
      <c r="A41" s="117" t="s">
        <v>78</v>
      </c>
      <c r="B41" s="116"/>
      <c r="C41" s="112"/>
      <c r="D41" s="116"/>
    </row>
    <row r="42" ht="22.7" customHeight="1" spans="1:4">
      <c r="A42" s="117" t="s">
        <v>79</v>
      </c>
      <c r="B42" s="118">
        <f>B39+B40</f>
        <v>50554759.73</v>
      </c>
      <c r="C42" s="117" t="s">
        <v>80</v>
      </c>
      <c r="D42" s="118">
        <f>D39+D40</f>
        <v>50554759.73</v>
      </c>
    </row>
  </sheetData>
  <mergeCells count="4">
    <mergeCell ref="A2:D2"/>
    <mergeCell ref="A3:C3"/>
    <mergeCell ref="A4:B4"/>
    <mergeCell ref="C4:D4"/>
  </mergeCells>
  <printOptions horizontalCentered="1"/>
  <pageMargins left="0.751388888888889" right="0.751388888888889" top="0.271527777777778" bottom="0.271527777777778" header="0" footer="0.786805555555556"/>
  <pageSetup paperSize="9" scale="79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2"/>
  <sheetViews>
    <sheetView showZeros="0" workbookViewId="0">
      <selection activeCell="A2" sqref="A2:B2"/>
    </sheetView>
  </sheetViews>
  <sheetFormatPr defaultColWidth="7.88333333333333" defaultRowHeight="12.75" customHeight="1" outlineLevelCol="1"/>
  <cols>
    <col min="1" max="1" width="49.225" style="18" customWidth="1"/>
    <col min="2" max="2" width="45.5583333333333" style="18" customWidth="1"/>
    <col min="3" max="3" width="27.3833333333333" style="18" customWidth="1"/>
    <col min="4" max="16384" width="7.88333333333333" style="19"/>
  </cols>
  <sheetData>
    <row r="1" ht="24.75" customHeight="1" spans="1:1">
      <c r="A1" s="28"/>
    </row>
    <row r="2" ht="24.75" customHeight="1" spans="1:2">
      <c r="A2" s="21" t="s">
        <v>81</v>
      </c>
      <c r="B2" s="21"/>
    </row>
    <row r="3" ht="24.75" customHeight="1" spans="1:2">
      <c r="A3" s="98"/>
      <c r="B3" s="22" t="s">
        <v>30</v>
      </c>
    </row>
    <row r="4" ht="24" customHeight="1" spans="1:2">
      <c r="A4" s="32" t="s">
        <v>33</v>
      </c>
      <c r="B4" s="32" t="s">
        <v>34</v>
      </c>
    </row>
    <row r="5" ht="24.95" customHeight="1" spans="1:2">
      <c r="A5" s="99" t="s">
        <v>35</v>
      </c>
      <c r="B5" s="100">
        <f>B6+B7</f>
        <v>15554759.73</v>
      </c>
    </row>
    <row r="6" ht="24.95" customHeight="1" spans="1:2">
      <c r="A6" s="101" t="s">
        <v>82</v>
      </c>
      <c r="B6" s="102">
        <v>15554759.73</v>
      </c>
    </row>
    <row r="7" ht="24.95" customHeight="1" spans="1:2">
      <c r="A7" s="101" t="s">
        <v>83</v>
      </c>
      <c r="B7" s="102"/>
    </row>
    <row r="8" ht="24.95" customHeight="1" spans="1:2">
      <c r="A8" s="99" t="s">
        <v>37</v>
      </c>
      <c r="B8" s="102">
        <f>B9+B10</f>
        <v>0</v>
      </c>
    </row>
    <row r="9" ht="24.95" customHeight="1" spans="1:2">
      <c r="A9" s="101" t="s">
        <v>82</v>
      </c>
      <c r="B9" s="102"/>
    </row>
    <row r="10" ht="24.95" customHeight="1" spans="1:2">
      <c r="A10" s="101" t="s">
        <v>83</v>
      </c>
      <c r="B10" s="102"/>
    </row>
    <row r="11" ht="24.95" customHeight="1" spans="1:2">
      <c r="A11" s="99" t="s">
        <v>39</v>
      </c>
      <c r="B11" s="102"/>
    </row>
    <row r="12" ht="24.95" customHeight="1" spans="1:2">
      <c r="A12" s="101" t="s">
        <v>82</v>
      </c>
      <c r="B12" s="102"/>
    </row>
    <row r="13" ht="24.95" customHeight="1" spans="1:2">
      <c r="A13" s="101" t="s">
        <v>83</v>
      </c>
      <c r="B13" s="102"/>
    </row>
    <row r="14" ht="24.95" customHeight="1" spans="1:2">
      <c r="A14" s="103" t="s">
        <v>84</v>
      </c>
      <c r="B14" s="102">
        <f>SUM(B15:B17)</f>
        <v>35000000</v>
      </c>
    </row>
    <row r="15" ht="24.95" customHeight="1" spans="1:2">
      <c r="A15" s="101" t="s">
        <v>85</v>
      </c>
      <c r="B15" s="102"/>
    </row>
    <row r="16" ht="24.95" customHeight="1" spans="1:2">
      <c r="A16" s="101" t="s">
        <v>86</v>
      </c>
      <c r="B16" s="102">
        <v>35000000</v>
      </c>
    </row>
    <row r="17" ht="24.95" customHeight="1" spans="1:2">
      <c r="A17" s="101" t="s">
        <v>87</v>
      </c>
      <c r="B17" s="102"/>
    </row>
    <row r="18" ht="24.95" customHeight="1" spans="1:2">
      <c r="A18" s="103" t="s">
        <v>88</v>
      </c>
      <c r="B18" s="102"/>
    </row>
    <row r="19" ht="24.95" customHeight="1" spans="1:2">
      <c r="A19" s="103" t="s">
        <v>89</v>
      </c>
      <c r="B19" s="102"/>
    </row>
    <row r="20" ht="24.95" customHeight="1" spans="1:2">
      <c r="A20" s="103" t="s">
        <v>90</v>
      </c>
      <c r="B20" s="102"/>
    </row>
    <row r="21" ht="24.95" customHeight="1" spans="1:2">
      <c r="A21" s="103" t="s">
        <v>91</v>
      </c>
      <c r="B21" s="102"/>
    </row>
    <row r="22" ht="24.95" customHeight="1" spans="1:2">
      <c r="A22" s="103" t="s">
        <v>92</v>
      </c>
      <c r="B22" s="100">
        <f>B23+B26+B29+B30</f>
        <v>0</v>
      </c>
    </row>
    <row r="23" ht="24.95" customHeight="1" spans="1:2">
      <c r="A23" s="101" t="s">
        <v>93</v>
      </c>
      <c r="B23" s="100">
        <f>B24+B25</f>
        <v>0</v>
      </c>
    </row>
    <row r="24" ht="24.95" customHeight="1" spans="1:2">
      <c r="A24" s="101" t="s">
        <v>94</v>
      </c>
      <c r="B24" s="100"/>
    </row>
    <row r="25" ht="24.95" customHeight="1" spans="1:2">
      <c r="A25" s="101" t="s">
        <v>95</v>
      </c>
      <c r="B25" s="100"/>
    </row>
    <row r="26" ht="24.95" customHeight="1" spans="1:2">
      <c r="A26" s="101" t="s">
        <v>96</v>
      </c>
      <c r="B26" s="100">
        <f>B27+B28</f>
        <v>0</v>
      </c>
    </row>
    <row r="27" ht="24.95" customHeight="1" spans="1:2">
      <c r="A27" s="101" t="s">
        <v>97</v>
      </c>
      <c r="B27" s="100"/>
    </row>
    <row r="28" ht="24.95" customHeight="1" spans="1:2">
      <c r="A28" s="101" t="s">
        <v>98</v>
      </c>
      <c r="B28" s="100"/>
    </row>
    <row r="29" ht="24.95" customHeight="1" spans="1:2">
      <c r="A29" s="101" t="s">
        <v>99</v>
      </c>
      <c r="B29" s="100"/>
    </row>
    <row r="30" ht="24.95" customHeight="1" spans="1:2">
      <c r="A30" s="101" t="s">
        <v>100</v>
      </c>
      <c r="B30" s="100"/>
    </row>
    <row r="31" ht="24.95" customHeight="1" spans="1:2">
      <c r="A31" s="104"/>
      <c r="B31" s="100"/>
    </row>
    <row r="32" ht="24.95" customHeight="1" spans="1:2">
      <c r="A32" s="105" t="s">
        <v>101</v>
      </c>
      <c r="B32" s="106">
        <f>B5+B8+B14+B18+B19+B20+B21+B22</f>
        <v>50554759.73</v>
      </c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786805555555556"/>
  <pageSetup paperSize="9" scale="88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5" sqref="B5"/>
    </sheetView>
  </sheetViews>
  <sheetFormatPr defaultColWidth="10" defaultRowHeight="12" outlineLevelCol="4"/>
  <cols>
    <col min="1" max="1" width="45.8916666666667" style="93" customWidth="1"/>
    <col min="2" max="5" width="19.5583333333333" style="93" customWidth="1"/>
    <col min="6" max="10" width="10" style="93"/>
    <col min="11" max="11" width="12.8916666666667" style="93"/>
    <col min="12" max="16384" width="10" style="93"/>
  </cols>
  <sheetData>
    <row r="1" ht="14.25" customHeight="1" spans="1:5">
      <c r="A1" s="13"/>
      <c r="B1" s="13"/>
      <c r="C1" s="13"/>
      <c r="D1" s="13"/>
      <c r="E1" s="13"/>
    </row>
    <row r="2" ht="39.95" customHeight="1" spans="1:5">
      <c r="A2" s="85" t="s">
        <v>102</v>
      </c>
      <c r="B2" s="85"/>
      <c r="C2" s="85"/>
      <c r="D2" s="85"/>
      <c r="E2" s="85"/>
    </row>
    <row r="3" ht="22.7" customHeight="1" spans="1:5">
      <c r="A3" s="13"/>
      <c r="B3" s="13"/>
      <c r="C3" s="13"/>
      <c r="D3" s="13"/>
      <c r="E3" s="14" t="s">
        <v>30</v>
      </c>
    </row>
    <row r="4" ht="22.7" customHeight="1" spans="1:5">
      <c r="A4" s="77" t="s">
        <v>103</v>
      </c>
      <c r="B4" s="77" t="s">
        <v>104</v>
      </c>
      <c r="C4" s="77" t="s">
        <v>105</v>
      </c>
      <c r="D4" s="77" t="s">
        <v>106</v>
      </c>
      <c r="E4" s="77" t="s">
        <v>107</v>
      </c>
    </row>
    <row r="5" ht="22.7" customHeight="1" spans="1:5">
      <c r="A5" s="94" t="s">
        <v>108</v>
      </c>
      <c r="B5" s="95">
        <f>C5+D5</f>
        <v>50554759.73</v>
      </c>
      <c r="C5" s="95">
        <f>C6+C12</f>
        <v>50554759.73</v>
      </c>
      <c r="D5" s="95"/>
      <c r="E5" s="95"/>
    </row>
    <row r="6" s="93" customFormat="1" ht="27" customHeight="1" spans="1:5">
      <c r="A6" s="54" t="s">
        <v>109</v>
      </c>
      <c r="B6" s="96">
        <f>B7+B10</f>
        <v>1139876.36</v>
      </c>
      <c r="C6" s="96">
        <f>C7+C10</f>
        <v>1139876.36</v>
      </c>
      <c r="D6" s="95"/>
      <c r="E6" s="95"/>
    </row>
    <row r="7" s="93" customFormat="1" ht="27" customHeight="1" spans="1:5">
      <c r="A7" s="54" t="s">
        <v>110</v>
      </c>
      <c r="B7" s="96">
        <f>B8+B9</f>
        <v>1032133.76</v>
      </c>
      <c r="C7" s="96">
        <f>C8+C9</f>
        <v>1032133.76</v>
      </c>
      <c r="D7" s="95"/>
      <c r="E7" s="95"/>
    </row>
    <row r="8" ht="27" customHeight="1" spans="1:5">
      <c r="A8" s="56" t="s">
        <v>111</v>
      </c>
      <c r="B8" s="95">
        <v>82112</v>
      </c>
      <c r="C8" s="95">
        <v>82112</v>
      </c>
      <c r="D8" s="95"/>
      <c r="E8" s="95"/>
    </row>
    <row r="9" ht="27" customHeight="1" spans="1:5">
      <c r="A9" s="56" t="s">
        <v>112</v>
      </c>
      <c r="B9" s="95">
        <v>950021.76</v>
      </c>
      <c r="C9" s="95">
        <v>950021.76</v>
      </c>
      <c r="D9" s="95"/>
      <c r="E9" s="95"/>
    </row>
    <row r="10" ht="27" customHeight="1" spans="1:5">
      <c r="A10" s="54" t="s">
        <v>113</v>
      </c>
      <c r="B10" s="96">
        <f>B11</f>
        <v>107742.6</v>
      </c>
      <c r="C10" s="96">
        <f>C11</f>
        <v>107742.6</v>
      </c>
      <c r="D10" s="95"/>
      <c r="E10" s="95"/>
    </row>
    <row r="11" ht="27" customHeight="1" spans="1:5">
      <c r="A11" s="56" t="s">
        <v>114</v>
      </c>
      <c r="B11" s="95">
        <v>107742.6</v>
      </c>
      <c r="C11" s="95">
        <v>107742.6</v>
      </c>
      <c r="D11" s="95"/>
      <c r="E11" s="95"/>
    </row>
    <row r="12" ht="27" customHeight="1" spans="1:5">
      <c r="A12" s="54" t="s">
        <v>115</v>
      </c>
      <c r="B12" s="96">
        <f>C12+D12</f>
        <v>49414883.37</v>
      </c>
      <c r="C12" s="96">
        <f>C13+C15</f>
        <v>49414883.37</v>
      </c>
      <c r="D12" s="96"/>
      <c r="E12" s="95"/>
    </row>
    <row r="13" ht="27" customHeight="1" spans="1:5">
      <c r="A13" s="54" t="s">
        <v>116</v>
      </c>
      <c r="B13" s="96">
        <f>B14</f>
        <v>48503528.65</v>
      </c>
      <c r="C13" s="96">
        <f>C14</f>
        <v>48503528.65</v>
      </c>
      <c r="D13" s="96"/>
      <c r="E13" s="95"/>
    </row>
    <row r="14" ht="27" customHeight="1" spans="1:5">
      <c r="A14" s="56" t="s">
        <v>117</v>
      </c>
      <c r="B14" s="97">
        <f>C14+D14</f>
        <v>48503528.65</v>
      </c>
      <c r="C14" s="95">
        <v>48503528.65</v>
      </c>
      <c r="D14" s="95"/>
      <c r="E14" s="95"/>
    </row>
    <row r="15" ht="27" customHeight="1" spans="1:5">
      <c r="A15" s="54" t="s">
        <v>118</v>
      </c>
      <c r="B15" s="96">
        <f>B16</f>
        <v>911354.72</v>
      </c>
      <c r="C15" s="96">
        <f>C16</f>
        <v>911354.72</v>
      </c>
      <c r="D15" s="95"/>
      <c r="E15" s="95"/>
    </row>
    <row r="16" ht="27" customHeight="1" spans="1:5">
      <c r="A16" s="56" t="s">
        <v>119</v>
      </c>
      <c r="B16" s="95">
        <f>C16</f>
        <v>911354.72</v>
      </c>
      <c r="C16" s="95">
        <v>911354.72</v>
      </c>
      <c r="D16" s="95"/>
      <c r="E16" s="95"/>
    </row>
    <row r="17" ht="27" customHeight="1" spans="1:5">
      <c r="A17" s="56"/>
      <c r="B17" s="95"/>
      <c r="C17" s="95"/>
      <c r="D17" s="95"/>
      <c r="E17" s="95"/>
    </row>
  </sheetData>
  <mergeCells count="1">
    <mergeCell ref="A2:E2"/>
  </mergeCells>
  <printOptions horizontalCentered="1" verticalCentered="1"/>
  <pageMargins left="0.574305555555556" right="0.574305555555556" top="0.271527777777778" bottom="0.271527777777778" header="0" footer="0.786805555555556"/>
  <pageSetup paperSize="9" orientation="landscape" horizontalDpi="600"/>
  <headerFooter>
    <oddFooter>&amp;C第 &amp;P 页，共 &amp;N 页</oddFooter>
  </headerFooter>
  <ignoredErrors>
    <ignoredError sqref="B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E11" sqref="E11"/>
    </sheetView>
  </sheetViews>
  <sheetFormatPr defaultColWidth="10" defaultRowHeight="13.5" outlineLevelCol="6"/>
  <cols>
    <col min="1" max="1" width="29.4416666666667" customWidth="1"/>
    <col min="2" max="2" width="18.4416666666667" customWidth="1"/>
    <col min="3" max="3" width="36.6333333333333" customWidth="1"/>
    <col min="4" max="4" width="18.4416666666667" customWidth="1"/>
    <col min="5" max="5" width="18.75" customWidth="1"/>
    <col min="6" max="8" width="9.75" customWidth="1"/>
  </cols>
  <sheetData>
    <row r="1" ht="14.25" customHeight="1" spans="1:7">
      <c r="A1" s="11"/>
      <c r="B1" s="11"/>
      <c r="C1" s="11"/>
      <c r="D1" s="11"/>
      <c r="E1" s="11"/>
      <c r="F1" s="11"/>
      <c r="G1" s="11"/>
    </row>
    <row r="2" ht="39.95" customHeight="1" spans="1:7">
      <c r="A2" s="85" t="s">
        <v>120</v>
      </c>
      <c r="B2" s="85"/>
      <c r="C2" s="85"/>
      <c r="D2" s="85"/>
      <c r="E2" s="11"/>
      <c r="F2" s="11"/>
      <c r="G2" s="11"/>
    </row>
    <row r="3" ht="22.7" customHeight="1" spans="1:7">
      <c r="A3" s="13"/>
      <c r="B3" s="13"/>
      <c r="C3" s="48" t="s">
        <v>30</v>
      </c>
      <c r="D3" s="48"/>
      <c r="E3" s="13"/>
      <c r="F3" s="13"/>
      <c r="G3" s="13"/>
    </row>
    <row r="4" ht="22.7" customHeight="1" spans="1:7">
      <c r="A4" s="76" t="s">
        <v>31</v>
      </c>
      <c r="B4" s="76"/>
      <c r="C4" s="76" t="s">
        <v>32</v>
      </c>
      <c r="D4" s="76"/>
      <c r="E4" s="13"/>
      <c r="F4" s="13"/>
      <c r="G4" s="13"/>
    </row>
    <row r="5" ht="22.7" customHeight="1" spans="1:7">
      <c r="A5" s="76" t="s">
        <v>33</v>
      </c>
      <c r="B5" s="76" t="s">
        <v>34</v>
      </c>
      <c r="C5" s="76" t="s">
        <v>33</v>
      </c>
      <c r="D5" s="76" t="s">
        <v>108</v>
      </c>
      <c r="E5" s="13"/>
      <c r="F5" s="13"/>
      <c r="G5" s="13"/>
    </row>
    <row r="6" ht="22.7" customHeight="1" spans="1:7">
      <c r="A6" s="16" t="s">
        <v>121</v>
      </c>
      <c r="B6" s="86">
        <f>SUM(B7:B9)</f>
        <v>15554759.73</v>
      </c>
      <c r="C6" s="16" t="s">
        <v>122</v>
      </c>
      <c r="D6" s="86">
        <f>D14+D16</f>
        <v>15554759.73</v>
      </c>
      <c r="E6" s="13"/>
      <c r="F6" s="13"/>
      <c r="G6" s="13"/>
    </row>
    <row r="7" ht="22.7" customHeight="1" spans="1:7">
      <c r="A7" s="16" t="s">
        <v>123</v>
      </c>
      <c r="B7" s="87">
        <v>15554759.73</v>
      </c>
      <c r="C7" s="16" t="s">
        <v>124</v>
      </c>
      <c r="D7" s="88"/>
      <c r="E7" s="13"/>
      <c r="F7" s="13"/>
      <c r="G7" s="13"/>
    </row>
    <row r="8" ht="22.7" customHeight="1" spans="1:7">
      <c r="A8" s="16" t="s">
        <v>125</v>
      </c>
      <c r="B8" s="88"/>
      <c r="C8" s="16" t="s">
        <v>126</v>
      </c>
      <c r="D8" s="88"/>
      <c r="E8" s="13"/>
      <c r="F8" s="13"/>
      <c r="G8" s="13"/>
    </row>
    <row r="9" ht="22.7" customHeight="1" spans="1:7">
      <c r="A9" s="16" t="s">
        <v>127</v>
      </c>
      <c r="B9" s="88"/>
      <c r="C9" s="16" t="s">
        <v>128</v>
      </c>
      <c r="D9" s="87"/>
      <c r="E9" s="13"/>
      <c r="F9" s="13"/>
      <c r="G9" s="13"/>
    </row>
    <row r="10" ht="22.7" customHeight="1" spans="1:7">
      <c r="A10" s="16"/>
      <c r="B10" s="89"/>
      <c r="C10" s="16" t="s">
        <v>129</v>
      </c>
      <c r="D10" s="87"/>
      <c r="E10" s="13"/>
      <c r="F10" s="13"/>
      <c r="G10" s="13"/>
    </row>
    <row r="11" ht="22.7" customHeight="1" spans="1:7">
      <c r="A11" s="16"/>
      <c r="B11" s="89"/>
      <c r="C11" s="16" t="s">
        <v>130</v>
      </c>
      <c r="D11" s="87"/>
      <c r="E11" s="13"/>
      <c r="F11" s="13"/>
      <c r="G11" s="13"/>
    </row>
    <row r="12" ht="22.7" customHeight="1" spans="1:7">
      <c r="A12" s="16"/>
      <c r="B12" s="89"/>
      <c r="C12" s="16" t="s">
        <v>131</v>
      </c>
      <c r="D12" s="87"/>
      <c r="E12" s="13"/>
      <c r="F12" s="13"/>
      <c r="G12" s="13"/>
    </row>
    <row r="13" ht="22.7" customHeight="1" spans="1:7">
      <c r="A13" s="44"/>
      <c r="B13" s="82"/>
      <c r="C13" s="16" t="s">
        <v>132</v>
      </c>
      <c r="D13" s="87"/>
      <c r="E13" s="13"/>
      <c r="F13" s="13"/>
      <c r="G13" s="13"/>
    </row>
    <row r="14" ht="22.7" customHeight="1" spans="1:7">
      <c r="A14" s="16"/>
      <c r="B14" s="89"/>
      <c r="C14" s="16" t="s">
        <v>133</v>
      </c>
      <c r="D14" s="87">
        <v>1139876.36</v>
      </c>
      <c r="E14" s="13"/>
      <c r="F14" s="13"/>
      <c r="G14" s="47"/>
    </row>
    <row r="15" ht="22.7" customHeight="1" spans="1:7">
      <c r="A15" s="16"/>
      <c r="B15" s="89"/>
      <c r="C15" s="16" t="s">
        <v>134</v>
      </c>
      <c r="D15" s="87"/>
      <c r="E15" s="13"/>
      <c r="F15" s="13"/>
      <c r="G15" s="13"/>
    </row>
    <row r="16" ht="22.7" customHeight="1" spans="1:7">
      <c r="A16" s="16"/>
      <c r="B16" s="89"/>
      <c r="C16" s="16" t="s">
        <v>135</v>
      </c>
      <c r="D16" s="87">
        <v>14414883.37</v>
      </c>
      <c r="E16" s="13"/>
      <c r="F16" s="13"/>
      <c r="G16" s="13"/>
    </row>
    <row r="17" ht="22.7" customHeight="1" spans="1:7">
      <c r="A17" s="16"/>
      <c r="B17" s="89"/>
      <c r="C17" s="16" t="s">
        <v>136</v>
      </c>
      <c r="D17" s="87"/>
      <c r="E17" s="13"/>
      <c r="F17" s="13"/>
      <c r="G17" s="13"/>
    </row>
    <row r="18" ht="22.7" customHeight="1" spans="1:7">
      <c r="A18" s="16"/>
      <c r="B18" s="89"/>
      <c r="C18" s="16" t="s">
        <v>137</v>
      </c>
      <c r="D18" s="87"/>
      <c r="E18" s="13"/>
      <c r="F18" s="13"/>
      <c r="G18" s="13"/>
    </row>
    <row r="19" ht="22.7" customHeight="1" spans="1:7">
      <c r="A19" s="16"/>
      <c r="B19" s="16"/>
      <c r="C19" s="16" t="s">
        <v>138</v>
      </c>
      <c r="D19" s="87"/>
      <c r="E19" s="13"/>
      <c r="F19" s="13"/>
      <c r="G19" s="13"/>
    </row>
    <row r="20" ht="22.7" customHeight="1" spans="1:7">
      <c r="A20" s="16"/>
      <c r="B20" s="16"/>
      <c r="C20" s="16" t="s">
        <v>139</v>
      </c>
      <c r="D20" s="87"/>
      <c r="E20" s="13"/>
      <c r="F20" s="13"/>
      <c r="G20" s="13"/>
    </row>
    <row r="21" ht="22.7" customHeight="1" spans="1:7">
      <c r="A21" s="16"/>
      <c r="B21" s="16"/>
      <c r="C21" s="16" t="s">
        <v>140</v>
      </c>
      <c r="D21" s="88"/>
      <c r="E21" s="13"/>
      <c r="F21" s="13"/>
      <c r="G21" s="13"/>
    </row>
    <row r="22" ht="22.7" customHeight="1" spans="1:7">
      <c r="A22" s="16"/>
      <c r="B22" s="16"/>
      <c r="C22" s="16" t="s">
        <v>141</v>
      </c>
      <c r="D22" s="88"/>
      <c r="E22" s="13"/>
      <c r="F22" s="13"/>
      <c r="G22" s="13"/>
    </row>
    <row r="23" ht="22.7" customHeight="1" spans="1:7">
      <c r="A23" s="16"/>
      <c r="B23" s="16"/>
      <c r="C23" s="16" t="s">
        <v>142</v>
      </c>
      <c r="D23" s="88"/>
      <c r="E23" s="13"/>
      <c r="F23" s="13"/>
      <c r="G23" s="13"/>
    </row>
    <row r="24" ht="22.7" customHeight="1" spans="1:7">
      <c r="A24" s="16"/>
      <c r="B24" s="16"/>
      <c r="C24" s="16" t="s">
        <v>143</v>
      </c>
      <c r="D24" s="88"/>
      <c r="E24" s="13"/>
      <c r="F24" s="13"/>
      <c r="G24" s="13"/>
    </row>
    <row r="25" ht="22.7" customHeight="1" spans="1:7">
      <c r="A25" s="16"/>
      <c r="B25" s="16"/>
      <c r="C25" s="16" t="s">
        <v>144</v>
      </c>
      <c r="D25" s="88"/>
      <c r="E25" s="13"/>
      <c r="F25" s="13"/>
      <c r="G25" s="13"/>
    </row>
    <row r="26" ht="22.7" customHeight="1" spans="1:7">
      <c r="A26" s="16"/>
      <c r="B26" s="16"/>
      <c r="C26" s="16" t="s">
        <v>145</v>
      </c>
      <c r="D26" s="88"/>
      <c r="E26" s="13"/>
      <c r="F26" s="13"/>
      <c r="G26" s="13"/>
    </row>
    <row r="27" ht="22.7" customHeight="1" spans="1:7">
      <c r="A27" s="16"/>
      <c r="B27" s="16"/>
      <c r="C27" s="16" t="s">
        <v>146</v>
      </c>
      <c r="D27" s="88"/>
      <c r="E27" s="13"/>
      <c r="F27" s="13"/>
      <c r="G27" s="13"/>
    </row>
    <row r="28" ht="22.7" customHeight="1" spans="1:7">
      <c r="A28" s="16"/>
      <c r="B28" s="16"/>
      <c r="C28" s="16" t="s">
        <v>147</v>
      </c>
      <c r="D28" s="88"/>
      <c r="E28" s="13"/>
      <c r="F28" s="13"/>
      <c r="G28" s="13"/>
    </row>
    <row r="29" ht="22.7" customHeight="1" spans="1:7">
      <c r="A29" s="16"/>
      <c r="B29" s="16"/>
      <c r="C29" s="16" t="s">
        <v>148</v>
      </c>
      <c r="D29" s="88"/>
      <c r="E29" s="13"/>
      <c r="F29" s="13"/>
      <c r="G29" s="13"/>
    </row>
    <row r="30" ht="22.7" customHeight="1" spans="1:7">
      <c r="A30" s="16"/>
      <c r="B30" s="16"/>
      <c r="C30" s="16" t="s">
        <v>149</v>
      </c>
      <c r="D30" s="88"/>
      <c r="E30" s="13"/>
      <c r="F30" s="13"/>
      <c r="G30" s="13"/>
    </row>
    <row r="31" ht="22.7" customHeight="1" spans="1:7">
      <c r="A31" s="16"/>
      <c r="B31" s="16"/>
      <c r="C31" s="16" t="s">
        <v>150</v>
      </c>
      <c r="D31" s="88"/>
      <c r="E31" s="13"/>
      <c r="F31" s="13"/>
      <c r="G31" s="13"/>
    </row>
    <row r="32" ht="22.7" customHeight="1" spans="1:7">
      <c r="A32" s="16"/>
      <c r="B32" s="16"/>
      <c r="C32" s="16" t="s">
        <v>151</v>
      </c>
      <c r="D32" s="88"/>
      <c r="E32" s="13"/>
      <c r="F32" s="13"/>
      <c r="G32" s="13"/>
    </row>
    <row r="33" ht="22.7" customHeight="1" spans="1:7">
      <c r="A33" s="16"/>
      <c r="B33" s="16"/>
      <c r="C33" s="16" t="s">
        <v>152</v>
      </c>
      <c r="D33" s="88"/>
      <c r="E33" s="13"/>
      <c r="F33" s="13"/>
      <c r="G33" s="13"/>
    </row>
    <row r="34" ht="22.7" customHeight="1" spans="1:7">
      <c r="A34" s="16"/>
      <c r="B34" s="16"/>
      <c r="C34" s="16" t="s">
        <v>153</v>
      </c>
      <c r="D34" s="88"/>
      <c r="E34" s="13"/>
      <c r="F34" s="13"/>
      <c r="G34" s="13"/>
    </row>
    <row r="35" ht="22.7" customHeight="1" spans="1:7">
      <c r="A35" s="16"/>
      <c r="B35" s="16"/>
      <c r="C35" s="16" t="s">
        <v>154</v>
      </c>
      <c r="D35" s="88"/>
      <c r="E35" s="13"/>
      <c r="F35" s="13"/>
      <c r="G35" s="13"/>
    </row>
    <row r="36" ht="22.7" customHeight="1" spans="1:7">
      <c r="A36" s="16"/>
      <c r="B36" s="16"/>
      <c r="C36" s="16" t="s">
        <v>155</v>
      </c>
      <c r="D36" s="90"/>
      <c r="E36" s="13"/>
      <c r="F36" s="13"/>
      <c r="G36" s="13"/>
    </row>
    <row r="37" ht="22.7" customHeight="1" spans="1:7">
      <c r="A37" s="76" t="s">
        <v>156</v>
      </c>
      <c r="B37" s="91">
        <f>B6</f>
        <v>15554759.73</v>
      </c>
      <c r="C37" s="76" t="s">
        <v>157</v>
      </c>
      <c r="D37" s="92">
        <f>D6</f>
        <v>15554759.73</v>
      </c>
      <c r="E37" s="47"/>
      <c r="F37" s="13"/>
      <c r="G37" s="13"/>
    </row>
  </sheetData>
  <mergeCells count="4">
    <mergeCell ref="A2:D2"/>
    <mergeCell ref="C3:D3"/>
    <mergeCell ref="A4:B4"/>
    <mergeCell ref="C4:D4"/>
  </mergeCells>
  <printOptions horizontalCentered="1" verticalCentered="1"/>
  <pageMargins left="0.751388888888889" right="0.751388888888889" top="0.271527777777778" bottom="0.677083333333333" header="0" footer="0.786805555555556"/>
  <pageSetup paperSize="9" scale="85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A2" sqref="A2:K2"/>
    </sheetView>
  </sheetViews>
  <sheetFormatPr defaultColWidth="10" defaultRowHeight="13.5" outlineLevelRow="7"/>
  <cols>
    <col min="1" max="1" width="34.8833333333333" customWidth="1"/>
    <col min="2" max="2" width="16.225" customWidth="1"/>
    <col min="3" max="3" width="14.8833333333333" customWidth="1"/>
    <col min="4" max="4" width="16.8916666666667" customWidth="1"/>
    <col min="5" max="5" width="15.25" customWidth="1"/>
    <col min="6" max="6" width="15.1333333333333" customWidth="1"/>
    <col min="7" max="7" width="18" customWidth="1"/>
    <col min="8" max="9" width="15.5" customWidth="1"/>
    <col min="10" max="11" width="15.75" customWidth="1"/>
  </cols>
  <sheetData>
    <row r="1" ht="14.2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ht="39.95" customHeight="1" spans="1:11">
      <c r="A2" s="12" t="s">
        <v>158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7" customHeight="1" spans="1:11">
      <c r="A3" s="13"/>
      <c r="B3" s="13"/>
      <c r="C3" s="13"/>
      <c r="D3" s="13"/>
      <c r="E3" s="13"/>
      <c r="F3" s="13"/>
      <c r="G3" s="13"/>
      <c r="H3" s="13"/>
      <c r="I3" s="13"/>
      <c r="J3" s="48" t="s">
        <v>30</v>
      </c>
      <c r="K3" s="48"/>
    </row>
    <row r="4" ht="22.7" customHeight="1" spans="1:11">
      <c r="A4" s="76" t="s">
        <v>159</v>
      </c>
      <c r="B4" s="76" t="s">
        <v>108</v>
      </c>
      <c r="C4" s="76" t="s">
        <v>160</v>
      </c>
      <c r="D4" s="76"/>
      <c r="E4" s="76"/>
      <c r="F4" s="76" t="s">
        <v>161</v>
      </c>
      <c r="G4" s="76"/>
      <c r="H4" s="76"/>
      <c r="I4" s="76" t="s">
        <v>162</v>
      </c>
      <c r="J4" s="76"/>
      <c r="K4" s="76"/>
    </row>
    <row r="5" ht="22.7" customHeight="1" spans="1:11">
      <c r="A5" s="76"/>
      <c r="B5" s="76"/>
      <c r="C5" s="77" t="s">
        <v>108</v>
      </c>
      <c r="D5" s="15" t="s">
        <v>105</v>
      </c>
      <c r="E5" s="15" t="s">
        <v>106</v>
      </c>
      <c r="F5" s="15" t="s">
        <v>108</v>
      </c>
      <c r="G5" s="15" t="s">
        <v>105</v>
      </c>
      <c r="H5" s="15" t="s">
        <v>106</v>
      </c>
      <c r="I5" s="15" t="s">
        <v>108</v>
      </c>
      <c r="J5" s="15" t="s">
        <v>105</v>
      </c>
      <c r="K5" s="15" t="s">
        <v>106</v>
      </c>
    </row>
    <row r="6" ht="22.7" customHeight="1" spans="1:11">
      <c r="A6" s="44" t="s">
        <v>108</v>
      </c>
      <c r="B6" s="78">
        <v>15554759.73</v>
      </c>
      <c r="C6" s="78">
        <v>15554759.73</v>
      </c>
      <c r="D6" s="79">
        <v>15554759.73</v>
      </c>
      <c r="E6" s="80"/>
      <c r="F6" s="80"/>
      <c r="G6" s="80"/>
      <c r="H6" s="80"/>
      <c r="I6" s="80"/>
      <c r="J6" s="80"/>
      <c r="K6" s="80"/>
    </row>
    <row r="7" ht="22.7" customHeight="1" spans="1:11">
      <c r="A7" s="81" t="s">
        <v>2</v>
      </c>
      <c r="B7" s="78">
        <v>15554759.73</v>
      </c>
      <c r="C7" s="78">
        <v>15554759.73</v>
      </c>
      <c r="D7" s="79">
        <v>15554759.73</v>
      </c>
      <c r="E7" s="82"/>
      <c r="F7" s="82"/>
      <c r="G7" s="82"/>
      <c r="H7" s="82"/>
      <c r="I7" s="82"/>
      <c r="J7" s="82"/>
      <c r="K7" s="82"/>
    </row>
    <row r="8" ht="22.7" customHeight="1" spans="1:11">
      <c r="A8" s="83"/>
      <c r="B8" s="84"/>
      <c r="C8" s="84"/>
      <c r="D8" s="82"/>
      <c r="E8" s="82"/>
      <c r="F8" s="82"/>
      <c r="G8" s="82"/>
      <c r="H8" s="82"/>
      <c r="I8" s="82"/>
      <c r="J8" s="82"/>
      <c r="K8" s="82"/>
    </row>
  </sheetData>
  <mergeCells count="7">
    <mergeCell ref="A2:K2"/>
    <mergeCell ref="J3:K3"/>
    <mergeCell ref="C4:E4"/>
    <mergeCell ref="F4:H4"/>
    <mergeCell ref="I4:K4"/>
    <mergeCell ref="A4:A5"/>
    <mergeCell ref="B4:B5"/>
  </mergeCells>
  <printOptions horizontalCentered="1"/>
  <pageMargins left="0.751388888888889" right="0.751388888888889" top="0.984027777777778" bottom="0.271527777777778" header="0" footer="0.786805555555556"/>
  <pageSetup paperSize="9" scale="68" orientation="landscape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opLeftCell="A4" workbookViewId="0">
      <selection activeCell="C6" sqref="C6"/>
    </sheetView>
  </sheetViews>
  <sheetFormatPr defaultColWidth="10" defaultRowHeight="13.5" outlineLevelCol="4"/>
  <cols>
    <col min="1" max="1" width="19.775" style="62" customWidth="1"/>
    <col min="2" max="2" width="38.5583333333333" customWidth="1"/>
    <col min="3" max="3" width="27.775" customWidth="1"/>
    <col min="4" max="4" width="27.1083333333333" customWidth="1"/>
    <col min="5" max="5" width="25.6666666666667" customWidth="1"/>
  </cols>
  <sheetData>
    <row r="1" ht="14.25" customHeight="1" spans="1:1">
      <c r="A1" s="63"/>
    </row>
    <row r="2" ht="36.95" customHeight="1" spans="1:5">
      <c r="A2" s="12" t="s">
        <v>163</v>
      </c>
      <c r="B2" s="12"/>
      <c r="C2" s="12"/>
      <c r="D2" s="12"/>
      <c r="E2" s="12"/>
    </row>
    <row r="3" ht="21.95" customHeight="1" spans="1:5">
      <c r="A3" s="36"/>
      <c r="B3" s="13"/>
      <c r="C3" s="48" t="s">
        <v>30</v>
      </c>
      <c r="D3" s="48"/>
      <c r="E3" s="48"/>
    </row>
    <row r="4" ht="22.7" customHeight="1" spans="1:5">
      <c r="A4" s="49" t="s">
        <v>103</v>
      </c>
      <c r="B4" s="49"/>
      <c r="C4" s="49" t="s">
        <v>160</v>
      </c>
      <c r="D4" s="49"/>
      <c r="E4" s="49"/>
    </row>
    <row r="5" ht="22.7" customHeight="1" spans="1:5">
      <c r="A5" s="64" t="s">
        <v>164</v>
      </c>
      <c r="B5" s="64" t="s">
        <v>165</v>
      </c>
      <c r="C5" s="65" t="s">
        <v>108</v>
      </c>
      <c r="D5" s="64" t="s">
        <v>105</v>
      </c>
      <c r="E5" s="64" t="s">
        <v>106</v>
      </c>
    </row>
    <row r="6" ht="22.7" customHeight="1" spans="1:5">
      <c r="A6" s="66"/>
      <c r="B6" s="67" t="s">
        <v>108</v>
      </c>
      <c r="C6" s="68">
        <f>D6</f>
        <v>15554759.73</v>
      </c>
      <c r="D6" s="69">
        <f>D7+D13</f>
        <v>15554759.73</v>
      </c>
      <c r="E6" s="70"/>
    </row>
    <row r="7" ht="29.1" customHeight="1" spans="1:5">
      <c r="A7" s="71" t="s">
        <v>166</v>
      </c>
      <c r="B7" s="54" t="s">
        <v>167</v>
      </c>
      <c r="C7" s="72">
        <v>1139876.36</v>
      </c>
      <c r="D7" s="72">
        <v>1139876.36</v>
      </c>
      <c r="E7" s="73"/>
    </row>
    <row r="8" ht="29.1" customHeight="1" spans="1:5">
      <c r="A8" s="71" t="s">
        <v>168</v>
      </c>
      <c r="B8" s="54" t="s">
        <v>169</v>
      </c>
      <c r="C8" s="72">
        <v>1032133.76</v>
      </c>
      <c r="D8" s="72">
        <v>1032133.76</v>
      </c>
      <c r="E8" s="73"/>
    </row>
    <row r="9" ht="29.1" customHeight="1" spans="1:5">
      <c r="A9" s="71" t="s">
        <v>170</v>
      </c>
      <c r="B9" s="56" t="s">
        <v>171</v>
      </c>
      <c r="C9" s="74">
        <v>82112</v>
      </c>
      <c r="D9" s="74">
        <v>82112</v>
      </c>
      <c r="E9" s="73"/>
    </row>
    <row r="10" ht="29.1" customHeight="1" spans="1:5">
      <c r="A10" s="71" t="s">
        <v>172</v>
      </c>
      <c r="B10" s="56" t="s">
        <v>173</v>
      </c>
      <c r="C10" s="74">
        <v>950021.76</v>
      </c>
      <c r="D10" s="74">
        <v>950021.76</v>
      </c>
      <c r="E10" s="73"/>
    </row>
    <row r="11" ht="29.1" customHeight="1" spans="1:5">
      <c r="A11" s="71" t="s">
        <v>174</v>
      </c>
      <c r="B11" s="54" t="s">
        <v>175</v>
      </c>
      <c r="C11" s="72">
        <v>107742.6</v>
      </c>
      <c r="D11" s="72">
        <v>107742.6</v>
      </c>
      <c r="E11" s="73"/>
    </row>
    <row r="12" ht="29.1" customHeight="1" spans="1:5">
      <c r="A12" s="25" t="s">
        <v>176</v>
      </c>
      <c r="B12" s="56" t="s">
        <v>175</v>
      </c>
      <c r="C12" s="74">
        <v>107742.6</v>
      </c>
      <c r="D12" s="74">
        <v>107742.6</v>
      </c>
      <c r="E12" s="75"/>
    </row>
    <row r="13" ht="29.1" customHeight="1" spans="1:5">
      <c r="A13" s="25" t="s">
        <v>177</v>
      </c>
      <c r="B13" s="54" t="s">
        <v>178</v>
      </c>
      <c r="C13" s="59">
        <f>D13</f>
        <v>14414883.37</v>
      </c>
      <c r="D13" s="59">
        <v>14414883.37</v>
      </c>
      <c r="E13" s="57"/>
    </row>
    <row r="14" ht="29.1" customHeight="1" spans="1:5">
      <c r="A14" s="25" t="s">
        <v>179</v>
      </c>
      <c r="B14" s="54" t="s">
        <v>180</v>
      </c>
      <c r="C14" s="59">
        <f>D14</f>
        <v>13503528.65</v>
      </c>
      <c r="D14" s="59">
        <v>13503528.65</v>
      </c>
      <c r="E14" s="57"/>
    </row>
    <row r="15" ht="29.1" customHeight="1" spans="1:5">
      <c r="A15" s="25" t="s">
        <v>181</v>
      </c>
      <c r="B15" s="56" t="s">
        <v>182</v>
      </c>
      <c r="C15" s="58">
        <f>D15</f>
        <v>13503528.65</v>
      </c>
      <c r="D15" s="58">
        <v>13503528.65</v>
      </c>
      <c r="E15" s="57"/>
    </row>
    <row r="16" ht="29.1" customHeight="1" spans="1:5">
      <c r="A16" s="25" t="s">
        <v>183</v>
      </c>
      <c r="B16" s="54" t="s">
        <v>184</v>
      </c>
      <c r="C16" s="59">
        <v>911354.72</v>
      </c>
      <c r="D16" s="59">
        <v>911354.72</v>
      </c>
      <c r="E16" s="57"/>
    </row>
    <row r="17" ht="29.1" customHeight="1" spans="1:5">
      <c r="A17" s="25" t="s">
        <v>185</v>
      </c>
      <c r="B17" s="56" t="s">
        <v>186</v>
      </c>
      <c r="C17" s="58">
        <v>911354.72</v>
      </c>
      <c r="D17" s="58">
        <v>911354.72</v>
      </c>
      <c r="E17" s="57"/>
    </row>
  </sheetData>
  <mergeCells count="4">
    <mergeCell ref="A2:E2"/>
    <mergeCell ref="C3:E3"/>
    <mergeCell ref="A4:B4"/>
    <mergeCell ref="C4:E4"/>
  </mergeCells>
  <printOptions horizontalCentered="1" verticalCentered="1"/>
  <pageMargins left="0.751388888888889" right="0.751388888888889" top="0.267361111111111" bottom="0.267361111111111" header="0" footer="0.786805555555556"/>
  <pageSetup paperSize="9" scale="95" orientation="landscape" horizontalDpi="600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workbookViewId="0">
      <pane xSplit="2" ySplit="5" topLeftCell="C10" activePane="bottomRight" state="frozen"/>
      <selection/>
      <selection pane="topRight"/>
      <selection pane="bottomLeft"/>
      <selection pane="bottomRight" activeCell="C20" sqref="C20:C21"/>
    </sheetView>
  </sheetViews>
  <sheetFormatPr defaultColWidth="10" defaultRowHeight="13.5" outlineLevelCol="4"/>
  <cols>
    <col min="1" max="1" width="14.8916666666667" customWidth="1"/>
    <col min="2" max="2" width="40.5583333333333" customWidth="1"/>
    <col min="3" max="5" width="22" customWidth="1"/>
    <col min="7" max="7" width="10.6666666666667"/>
  </cols>
  <sheetData>
    <row r="1" ht="18" customHeight="1" spans="1:5">
      <c r="A1" s="11"/>
      <c r="B1" s="11"/>
      <c r="C1" s="11"/>
      <c r="D1" s="11"/>
      <c r="E1" s="11"/>
    </row>
    <row r="2" ht="39.95" customHeight="1" spans="1:5">
      <c r="A2" s="46" t="s">
        <v>187</v>
      </c>
      <c r="B2" s="46"/>
      <c r="C2" s="46"/>
      <c r="D2" s="46"/>
      <c r="E2" s="46"/>
    </row>
    <row r="3" ht="22.7" customHeight="1" spans="1:5">
      <c r="A3" s="47"/>
      <c r="B3" s="47"/>
      <c r="C3" s="13"/>
      <c r="D3" s="13"/>
      <c r="E3" s="48" t="s">
        <v>30</v>
      </c>
    </row>
    <row r="4" ht="22.7" customHeight="1" spans="1:5">
      <c r="A4" s="49" t="s">
        <v>188</v>
      </c>
      <c r="B4" s="49"/>
      <c r="C4" s="49" t="s">
        <v>189</v>
      </c>
      <c r="D4" s="49"/>
      <c r="E4" s="49"/>
    </row>
    <row r="5" ht="22.7" customHeight="1" spans="1:5">
      <c r="A5" s="49" t="s">
        <v>164</v>
      </c>
      <c r="B5" s="49" t="s">
        <v>165</v>
      </c>
      <c r="C5" s="49" t="s">
        <v>108</v>
      </c>
      <c r="D5" s="49" t="s">
        <v>190</v>
      </c>
      <c r="E5" s="49" t="s">
        <v>191</v>
      </c>
    </row>
    <row r="6" ht="22.7" customHeight="1" spans="1:5">
      <c r="A6" s="50" t="s">
        <v>108</v>
      </c>
      <c r="B6" s="51"/>
      <c r="C6" s="52">
        <f>D6+E6</f>
        <v>15554759.73</v>
      </c>
      <c r="D6" s="52">
        <f>D7+D19+D22</f>
        <v>15197878.84</v>
      </c>
      <c r="E6" s="52">
        <f>E7+E19+E22</f>
        <v>356880.89</v>
      </c>
    </row>
    <row r="7" ht="22.7" customHeight="1" spans="1:5">
      <c r="A7" s="53">
        <v>301</v>
      </c>
      <c r="B7" s="54" t="s">
        <v>192</v>
      </c>
      <c r="C7" s="52">
        <f>D7+E7</f>
        <v>15115766.84</v>
      </c>
      <c r="D7" s="52">
        <f>SUM(D8:D18)</f>
        <v>15115766.84</v>
      </c>
      <c r="E7" s="52"/>
    </row>
    <row r="8" ht="22.7" customHeight="1" spans="1:5">
      <c r="A8" s="55">
        <v>30101</v>
      </c>
      <c r="B8" s="56" t="s">
        <v>193</v>
      </c>
      <c r="C8" s="52">
        <f>D8+E8</f>
        <v>5580222.48</v>
      </c>
      <c r="D8" s="52">
        <v>5580222.48</v>
      </c>
      <c r="E8" s="52"/>
    </row>
    <row r="9" ht="22.7" customHeight="1" spans="1:5">
      <c r="A9" s="55">
        <v>30102</v>
      </c>
      <c r="B9" s="56" t="s">
        <v>194</v>
      </c>
      <c r="C9" s="52">
        <f>D9+E9</f>
        <v>769009.43</v>
      </c>
      <c r="D9" s="52">
        <v>769009.43</v>
      </c>
      <c r="E9" s="52"/>
    </row>
    <row r="10" ht="22.7" customHeight="1" spans="1:5">
      <c r="A10" s="55">
        <v>30103</v>
      </c>
      <c r="B10" s="56" t="s">
        <v>195</v>
      </c>
      <c r="C10" s="52"/>
      <c r="D10" s="52"/>
      <c r="E10" s="52"/>
    </row>
    <row r="11" ht="22.7" customHeight="1" spans="1:5">
      <c r="A11" s="55">
        <v>30106</v>
      </c>
      <c r="B11" s="56" t="s">
        <v>196</v>
      </c>
      <c r="C11" s="52"/>
      <c r="D11" s="52"/>
      <c r="E11" s="52"/>
    </row>
    <row r="12" ht="22.7" customHeight="1" spans="1:5">
      <c r="A12" s="55">
        <v>30107</v>
      </c>
      <c r="B12" s="56" t="s">
        <v>197</v>
      </c>
      <c r="C12" s="52">
        <f>D12+E12</f>
        <v>3445456.77</v>
      </c>
      <c r="D12" s="52">
        <v>3445456.77</v>
      </c>
      <c r="E12" s="52"/>
    </row>
    <row r="13" ht="22.7" customHeight="1" spans="1:5">
      <c r="A13" s="55">
        <v>30108</v>
      </c>
      <c r="B13" s="56" t="s">
        <v>198</v>
      </c>
      <c r="C13" s="52">
        <f>D13+E13</f>
        <v>950021.76</v>
      </c>
      <c r="D13" s="52">
        <v>950021.76</v>
      </c>
      <c r="E13" s="52"/>
    </row>
    <row r="14" ht="22.7" customHeight="1" spans="1:5">
      <c r="A14" s="55">
        <v>30109</v>
      </c>
      <c r="B14" s="56" t="s">
        <v>199</v>
      </c>
      <c r="C14" s="52"/>
      <c r="D14" s="52"/>
      <c r="E14" s="52"/>
    </row>
    <row r="15" ht="22.7" customHeight="1" spans="1:5">
      <c r="A15" s="55">
        <v>30110</v>
      </c>
      <c r="B15" s="56" t="s">
        <v>200</v>
      </c>
      <c r="C15" s="52">
        <f>D15+E15</f>
        <v>911354.72</v>
      </c>
      <c r="D15" s="52">
        <f>685634.72+225720</f>
        <v>911354.72</v>
      </c>
      <c r="E15" s="52"/>
    </row>
    <row r="16" ht="22.7" customHeight="1" spans="1:5">
      <c r="A16" s="55">
        <v>30112</v>
      </c>
      <c r="B16" s="56" t="s">
        <v>201</v>
      </c>
      <c r="C16" s="52">
        <f>D16+E16</f>
        <v>107742.6</v>
      </c>
      <c r="D16" s="52">
        <f>39179.13+68563.47</f>
        <v>107742.6</v>
      </c>
      <c r="E16" s="52"/>
    </row>
    <row r="17" ht="22.7" customHeight="1" spans="1:5">
      <c r="A17" s="55">
        <v>30113</v>
      </c>
      <c r="B17" s="56" t="s">
        <v>202</v>
      </c>
      <c r="C17" s="52"/>
      <c r="D17" s="52"/>
      <c r="E17" s="52"/>
    </row>
    <row r="18" ht="22.7" customHeight="1" spans="1:5">
      <c r="A18" s="55">
        <v>30199</v>
      </c>
      <c r="B18" s="56" t="s">
        <v>203</v>
      </c>
      <c r="C18" s="52">
        <f>D18+E18</f>
        <v>3351959.08</v>
      </c>
      <c r="D18" s="52">
        <v>3351959.08</v>
      </c>
      <c r="E18" s="52"/>
    </row>
    <row r="19" ht="22.7" customHeight="1" spans="1:5">
      <c r="A19" s="53">
        <v>302</v>
      </c>
      <c r="B19" s="54" t="s">
        <v>204</v>
      </c>
      <c r="C19" s="52">
        <f>D19+E19</f>
        <v>356880.89</v>
      </c>
      <c r="D19" s="52"/>
      <c r="E19" s="52">
        <f>SUM(E20:E21)</f>
        <v>356880.89</v>
      </c>
    </row>
    <row r="20" ht="27" customHeight="1" spans="1:5">
      <c r="A20" s="33">
        <v>30228</v>
      </c>
      <c r="B20" s="57" t="s">
        <v>205</v>
      </c>
      <c r="C20" s="52">
        <f>D20+E20</f>
        <v>191989.63</v>
      </c>
      <c r="D20" s="58"/>
      <c r="E20" s="59">
        <v>191989.63</v>
      </c>
    </row>
    <row r="21" ht="27" customHeight="1" spans="1:5">
      <c r="A21" s="33">
        <v>30229</v>
      </c>
      <c r="B21" s="57" t="s">
        <v>206</v>
      </c>
      <c r="C21" s="52">
        <f>D21+E21</f>
        <v>164891.26</v>
      </c>
      <c r="D21" s="58"/>
      <c r="E21" s="59">
        <v>164891.26</v>
      </c>
    </row>
    <row r="22" ht="27" customHeight="1" spans="1:5">
      <c r="A22" s="60">
        <v>303</v>
      </c>
      <c r="B22" s="61" t="s">
        <v>207</v>
      </c>
      <c r="C22" s="52">
        <f>D22+E22</f>
        <v>82112</v>
      </c>
      <c r="D22" s="59">
        <f>SUM(D23:D28)</f>
        <v>82112</v>
      </c>
      <c r="E22" s="58"/>
    </row>
    <row r="23" ht="27" customHeight="1" spans="1:5">
      <c r="A23" s="33">
        <v>30301</v>
      </c>
      <c r="B23" s="57" t="s">
        <v>208</v>
      </c>
      <c r="C23" s="52"/>
      <c r="D23" s="58"/>
      <c r="E23" s="58"/>
    </row>
    <row r="24" ht="27" customHeight="1" spans="1:5">
      <c r="A24" s="33">
        <v>30302</v>
      </c>
      <c r="B24" s="57" t="s">
        <v>209</v>
      </c>
      <c r="C24" s="52">
        <f>D24+E24</f>
        <v>75500</v>
      </c>
      <c r="D24" s="59">
        <v>75500</v>
      </c>
      <c r="E24" s="58"/>
    </row>
    <row r="25" ht="27" customHeight="1" spans="1:5">
      <c r="A25" s="33">
        <v>30303</v>
      </c>
      <c r="B25" s="57" t="s">
        <v>210</v>
      </c>
      <c r="C25" s="52"/>
      <c r="D25" s="59"/>
      <c r="E25" s="58"/>
    </row>
    <row r="26" ht="27" customHeight="1" spans="1:5">
      <c r="A26" s="33">
        <v>30304</v>
      </c>
      <c r="B26" s="57" t="s">
        <v>211</v>
      </c>
      <c r="C26" s="52"/>
      <c r="D26" s="59"/>
      <c r="E26" s="58"/>
    </row>
    <row r="27" ht="27" customHeight="1" spans="1:5">
      <c r="A27" s="33">
        <v>30305</v>
      </c>
      <c r="B27" s="57" t="s">
        <v>212</v>
      </c>
      <c r="C27" s="52">
        <f>D27+E27</f>
        <v>6612</v>
      </c>
      <c r="D27" s="59">
        <v>6612</v>
      </c>
      <c r="E27" s="58"/>
    </row>
    <row r="28" ht="27" customHeight="1" spans="1:5">
      <c r="A28" s="33">
        <v>30306</v>
      </c>
      <c r="B28" s="57" t="s">
        <v>213</v>
      </c>
      <c r="C28" s="52"/>
      <c r="D28" s="58"/>
      <c r="E28" s="58"/>
    </row>
  </sheetData>
  <mergeCells count="5">
    <mergeCell ref="A2:E2"/>
    <mergeCell ref="A3:B3"/>
    <mergeCell ref="A4:B4"/>
    <mergeCell ref="C4:E4"/>
    <mergeCell ref="A6:B6"/>
  </mergeCells>
  <pageMargins left="0.751388888888889" right="0.751388888888889" top="0.984027777777778" bottom="0.984027777777778" header="0" footer="0.786805555555556"/>
  <pageSetup paperSize="9" scale="7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2024-03-14T09:55:09Z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54C80BC5E32D4B2596A6365A6DA0E22A</vt:lpwstr>
  </property>
</Properties>
</file>