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6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<sst xmlns="http://schemas.openxmlformats.org/spreadsheetml/2006/main" count="335" uniqueCount="246">
  <si>
    <t>单位代码：</t>
  </si>
  <si>
    <t>单位名称：</t>
  </si>
  <si>
    <t>宁县长庆桥卫生院</t>
  </si>
  <si>
    <t>部门预算公开表</t>
  </si>
  <si>
    <t xml:space="preserve">     </t>
  </si>
  <si>
    <t>编制日期：</t>
  </si>
  <si>
    <t>2024.3.13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</si>
  <si>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</si>
  <si>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</si>
  <si>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</si>
  <si>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</si>
  <si>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</si>
  <si>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</si>
  <si>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</si>
  <si>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</si>
  <si>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</si>
  <si>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</si>
  <si>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</si>
  <si>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</si>
  <si>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</si>
  <si>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</si>
  <si>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</si>
  <si>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</si>
  <si>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</si>
  <si>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</si>
  <si>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</si>
  <si>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</si>
  <si>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</si>
  <si>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</si>
  <si>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</si>
  <si>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</si>
  <si>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</si>
  <si>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</si>
  <si>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</si>
  <si>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</si>
  <si>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</si>
  <si>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</si>
  <si>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</si>
  <si>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</si>
  <si>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</si>
  <si>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</si>
  <si>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</si>
  <si>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</si>
  <si>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</si>
  <si>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</si>
  <si>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</si>
  <si>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</si>
  <si>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</si>
  <si>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</si>
  <si>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</si>
  <si>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</si>
  <si>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</si>
  <si>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</si>
  <si>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</si>
  <si>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</si>
  <si>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</si>
  <si>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</si>
  <si>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</si>
  <si>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</si>
  <si>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</si>
  <si>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</si>
  <si>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</si>
  <si>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</si>
  <si>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</si>
  <si>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</si>
  <si>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</si>
  <si>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</si>
  <si>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</si>
  <si>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</si>
  <si>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</si>
  <si>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</si>
  <si>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</si>
  <si>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</si>
  <si>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</si>
  <si>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</si>
  <si>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</si>
  <si>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</si>
  <si>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</si>
  <si>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</si>
  <si>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</si>
  <si>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</si>
  <si>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</si>
  <si>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</si>
  <si>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</si>
  <si>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</si>
  <si>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</si>
  <si>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</si>
  <si>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</si>
  <si>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</si>
  <si>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</si>
  <si>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</si>
  <si>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</si>
  <si>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</si>
  <si>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</si>
  <si>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</si>
  <si>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</si>
  <si>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</si>
  <si>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</si>
  <si>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</si>
  <si>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</si>
  <si>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</si>
  <si>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</si>
  <si>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</si>
  <si>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</si>
  <si>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</si>
  <si>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</si>
  <si>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</si>
  <si>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</si>
  <si>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</si>
  <si>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</si>
  <si>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</si>
  <si>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</si>
  <si>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</si>
  <si>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</si>
  <si>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</si>
  <si>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</si>
  <si>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</si>
  <si>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</si>
  <si>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</si>
  <si>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</si>
  <si>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</si>
  <si>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</si>
  <si>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</si>
  <si>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</si>
  <si>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</si>
  <si>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</si>
  <si>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208</t>
  </si>
  <si>
    <t>社会保障和就业支出</t>
  </si>
  <si>
    <t>20899</t>
  </si>
  <si>
    <t>其他社会保障和就业支出</t>
  </si>
  <si>
    <t>2089999</t>
  </si>
  <si>
    <t>20805</t>
  </si>
  <si>
    <t>行政事业单位养老支出</t>
  </si>
  <si>
    <t>2080505</t>
  </si>
  <si>
    <t>机关事业单位基本养老保险缴费支出</t>
  </si>
  <si>
    <t>2080502</t>
  </si>
  <si>
    <t>事业单位离退休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</si>
  <si>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</si>
  <si>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</si>
  <si>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</si>
  <si>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</si>
  <si>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</si>
  <si>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</si>
  <si>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</si>
  <si>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</si>
  <si>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</si>
  <si>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</si>
  <si>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</si>
  <si>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</si>
  <si>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</si>
  <si>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</si>
  <si>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</si>
  <si>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</si>
  <si>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</si>
  <si>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</si>
  <si>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</si>
  <si>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</si>
  <si>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</si>
  <si>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</si>
  <si>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</si>
  <si>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</si>
  <si>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</si>
  <si>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</si>
  <si>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</si>
  <si>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</si>
  <si>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</si>
  <si>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</si>
  <si>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</si>
  <si>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</si>
  <si>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</si>
  <si>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</si>
  <si>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</si>
  <si>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</si>
  <si>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</si>
  <si>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</si>
  <si>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</si>
  <si>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</si>
  <si>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</si>
  <si>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</si>
  <si>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</si>
  <si>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</si>
  <si>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</si>
  <si>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</si>
  <si>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</si>
  <si>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</si>
  <si>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</si>
  <si>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</si>
  <si>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</si>
  <si>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</si>
  <si>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</si>
  <si>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</si>
  <si>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</si>
  <si>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</si>
  <si>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</si>
  <si>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30103</t>
  </si>
  <si>
    <t xml:space="preserve">  奖金</t>
  </si>
  <si>
    <t xml:space="preserve"> 30107</t>
  </si>
  <si>
    <t xml:space="preserve">  绩效工资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</si>
  <si>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</si>
  <si>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</si>
  <si>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</si>
  <si>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</si>
  <si>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</si>
  <si>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</si>
  <si>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30112</t>
  </si>
  <si>
    <t xml:space="preserve">  其他社会保障缴费</t>
  </si>
  <si>
    <t>30199</t>
  </si>
  <si>
    <t>其他工资福利支出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</si>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</sst>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\(0.00\)"/>
    <numFmt numFmtId="179" formatCode="#0.00"/>
    <numFmt numFmtId="180" formatCode="#,##0.00_ ;[Red]\-#,##0.00\ "/>
    <numFmt numFmtId="181" formatCode="yyyy/mm/dd"/>
  </numFmts>
  <fonts count="57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9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4" borderId="6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46" fillId="6" borderId="10" applyNumberFormat="0" applyAlignment="0" applyProtection="0">
      <alignment vertical="center"/>
    </xf>
    <xf numFmtId="0" fontId="47" fillId="6" borderId="9" applyNumberFormat="0" applyAlignment="0" applyProtection="0">
      <alignment vertical="center"/>
    </xf>
    <xf numFmtId="0" fontId="48" fillId="7" borderId="11" applyNumberFormat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10" fillId="0" borderId="0"/>
    <xf numFmtId="0" fontId="10" fillId="0" borderId="0"/>
  </cellStyleXfs>
  <cellXfs count="13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Border="1">
      <alignment vertical="center"/>
    </xf>
    <xf numFmtId="0" fontId="0" fillId="0" borderId="1" xfId="0" applyFont="1" applyBorder="1">
      <alignment vertical="center"/>
    </xf>
    <xf numFmtId="49" fontId="14" fillId="0" borderId="3" xfId="0" applyNumberFormat="1" applyFont="1" applyFill="1" applyBorder="1" applyAlignment="1" applyProtection="1">
      <alignment horizontal="left" vertical="center"/>
    </xf>
    <xf numFmtId="49" fontId="14" fillId="0" borderId="4" xfId="0" applyNumberFormat="1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vertical="center"/>
      <protection locked="0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 wrapText="1"/>
    </xf>
    <xf numFmtId="4" fontId="22" fillId="0" borderId="1" xfId="0" applyNumberFormat="1" applyFont="1" applyBorder="1" applyAlignment="1">
      <alignment vertical="center" wrapText="1"/>
    </xf>
    <xf numFmtId="49" fontId="18" fillId="0" borderId="3" xfId="0" applyNumberFormat="1" applyFont="1" applyFill="1" applyBorder="1" applyAlignment="1" applyProtection="1">
      <alignment horizontal="left" vertical="center"/>
    </xf>
    <xf numFmtId="0" fontId="24" fillId="0" borderId="1" xfId="0" applyFont="1" applyBorder="1">
      <alignment vertical="center"/>
    </xf>
    <xf numFmtId="0" fontId="25" fillId="0" borderId="1" xfId="0" applyFont="1" applyFill="1" applyBorder="1" applyAlignment="1" applyProtection="1">
      <alignment vertical="center"/>
      <protection locked="0"/>
    </xf>
    <xf numFmtId="4" fontId="9" fillId="0" borderId="1" xfId="0" applyNumberFormat="1" applyFont="1" applyBorder="1" applyAlignment="1">
      <alignment horizontal="right" vertical="center" wrapText="1"/>
    </xf>
    <xf numFmtId="49" fontId="14" fillId="0" borderId="3" xfId="0" applyNumberFormat="1" applyFont="1" applyFill="1" applyBorder="1" applyAlignment="1" applyProtection="1">
      <alignment horizontal="left" vertical="center" wrapText="1"/>
    </xf>
    <xf numFmtId="0" fontId="24" fillId="0" borderId="1" xfId="0" applyFont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/>
    </xf>
    <xf numFmtId="177" fontId="26" fillId="0" borderId="1" xfId="0" applyNumberFormat="1" applyFont="1" applyFill="1" applyBorder="1" applyAlignment="1" applyProtection="1">
      <alignment horizontal="right" vertical="center" wrapText="1"/>
    </xf>
    <xf numFmtId="49" fontId="18" fillId="0" borderId="4" xfId="0" applyNumberFormat="1" applyFont="1" applyFill="1" applyBorder="1" applyAlignment="1" applyProtection="1">
      <alignment horizontal="left" vertical="center"/>
    </xf>
    <xf numFmtId="0" fontId="23" fillId="0" borderId="1" xfId="0" applyFont="1" applyBorder="1" applyAlignment="1">
      <alignment horizontal="right" vertical="center"/>
    </xf>
    <xf numFmtId="178" fontId="26" fillId="0" borderId="1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22" fillId="0" borderId="0" xfId="0" applyNumberFormat="1" applyFont="1" applyFill="1" applyBorder="1" applyAlignment="1">
      <alignment horizontal="right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0" fontId="22" fillId="3" borderId="1" xfId="0" applyNumberFormat="1" applyFont="1" applyFill="1" applyBorder="1" applyAlignment="1">
      <alignment horizontal="left" vertical="center" wrapText="1"/>
    </xf>
    <xf numFmtId="0" fontId="22" fillId="3" borderId="1" xfId="0" applyNumberFormat="1" applyFont="1" applyFill="1" applyBorder="1" applyAlignment="1">
      <alignment vertical="center" wrapText="1"/>
    </xf>
    <xf numFmtId="49" fontId="14" fillId="0" borderId="1" xfId="50" applyNumberFormat="1" applyFont="1" applyFill="1" applyBorder="1" applyAlignment="1">
      <alignment horizontal="left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right"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49" fontId="14" fillId="0" borderId="1" xfId="50" applyNumberFormat="1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179" fontId="25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79" fontId="30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9" fontId="22" fillId="0" borderId="2" xfId="0" applyNumberFormat="1" applyFont="1" applyBorder="1" applyAlignment="1">
      <alignment vertical="center" wrapText="1"/>
    </xf>
    <xf numFmtId="179" fontId="22" fillId="0" borderId="2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4" fillId="0" borderId="1" xfId="49" applyFont="1" applyFill="1" applyBorder="1" applyAlignment="1" applyProtection="1">
      <alignment vertical="center"/>
    </xf>
    <xf numFmtId="180" fontId="20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80" fontId="18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4" fontId="32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表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4" sqref="G14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27">
        <v>607030</v>
      </c>
      <c r="D3" s="127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8" t="s">
        <v>3</v>
      </c>
      <c r="C6" s="128"/>
      <c r="D6" s="128"/>
      <c r="E6" s="128"/>
      <c r="F6" s="128"/>
      <c r="G6" s="128"/>
      <c r="H6" s="128"/>
      <c r="I6" s="128"/>
      <c r="J6" s="128"/>
      <c r="K6" s="128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29" t="s">
        <v>5</v>
      </c>
      <c r="G10" s="130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29" t="s">
        <v>7</v>
      </c>
      <c r="C12" s="129"/>
      <c r="D12" s="12"/>
      <c r="E12" s="129" t="s">
        <v>8</v>
      </c>
      <c r="F12" s="10"/>
      <c r="G12" s="12"/>
      <c r="H12" s="129" t="s">
        <v>9</v>
      </c>
      <c r="I12" s="10"/>
      <c r="J12" s="12"/>
      <c r="K12" s="12"/>
    </row>
    <row r="13" ht="14.3" customHeight="1" spans="1:11">
      <c r="A13" s="10"/>
      <c r="B13" s="10"/>
      <c r="C13" s="10" t="s">
        <v>10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A17" sqref="A17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218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34</v>
      </c>
    </row>
    <row r="4" ht="22.75" customHeight="1" spans="1:8">
      <c r="A4" s="14" t="s">
        <v>176</v>
      </c>
      <c r="B4" s="14" t="s">
        <v>219</v>
      </c>
      <c r="C4" s="14"/>
      <c r="D4" s="14"/>
      <c r="E4" s="14"/>
      <c r="F4" s="14"/>
      <c r="G4" s="14" t="s">
        <v>220</v>
      </c>
      <c r="H4" s="14" t="s">
        <v>221</v>
      </c>
    </row>
    <row r="5" ht="22.75" customHeight="1" spans="1:8">
      <c r="A5" s="14"/>
      <c r="B5" s="14" t="s">
        <v>115</v>
      </c>
      <c r="C5" s="14" t="s">
        <v>222</v>
      </c>
      <c r="D5" s="14" t="s">
        <v>223</v>
      </c>
      <c r="E5" s="14" t="s">
        <v>224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225</v>
      </c>
      <c r="F6" s="14" t="s">
        <v>226</v>
      </c>
      <c r="G6" s="14"/>
      <c r="H6" s="14"/>
    </row>
    <row r="7" ht="22.75" customHeight="1" spans="1:8">
      <c r="A7" s="46" t="s">
        <v>115</v>
      </c>
      <c r="B7" s="47"/>
      <c r="C7" s="47"/>
      <c r="D7" s="47"/>
      <c r="E7" s="47"/>
      <c r="F7" s="47"/>
      <c r="G7" s="47"/>
      <c r="H7" s="47"/>
    </row>
    <row r="8" ht="22.75" customHeight="1" spans="1:8">
      <c r="A8" s="46" t="s">
        <v>2</v>
      </c>
      <c r="B8" s="47"/>
      <c r="C8" s="47"/>
      <c r="D8" s="47"/>
      <c r="E8" s="47"/>
      <c r="F8" s="47"/>
      <c r="G8" s="47"/>
      <c r="H8" s="47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E11" sqref="E11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227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34</v>
      </c>
      <c r="G3" s="10"/>
      <c r="H3" s="10"/>
      <c r="I3" s="10"/>
      <c r="J3" s="10"/>
    </row>
    <row r="4" ht="22.75" customHeight="1" spans="1:10">
      <c r="A4" s="28" t="s">
        <v>228</v>
      </c>
      <c r="B4" s="29" t="s">
        <v>229</v>
      </c>
      <c r="C4" s="30" t="s">
        <v>230</v>
      </c>
      <c r="D4" s="28" t="s">
        <v>115</v>
      </c>
      <c r="E4" s="28" t="s">
        <v>112</v>
      </c>
      <c r="F4" s="28" t="s">
        <v>113</v>
      </c>
      <c r="G4" s="10"/>
      <c r="H4" s="10"/>
      <c r="I4" s="10"/>
      <c r="J4" s="10"/>
    </row>
    <row r="5" ht="28" customHeight="1" spans="1:10">
      <c r="A5" s="28"/>
      <c r="B5" s="31"/>
      <c r="C5" s="32" t="s">
        <v>115</v>
      </c>
      <c r="D5" s="33"/>
      <c r="E5" s="33"/>
      <c r="F5" s="33"/>
      <c r="G5" s="12"/>
      <c r="H5" s="12"/>
      <c r="I5" s="12"/>
      <c r="J5" s="12"/>
    </row>
    <row r="6" ht="28" customHeight="1" spans="1:6">
      <c r="A6" s="34">
        <v>1</v>
      </c>
      <c r="B6" s="31" t="s">
        <v>208</v>
      </c>
      <c r="C6" s="35" t="s">
        <v>231</v>
      </c>
      <c r="D6" s="36">
        <f>D7+D8</f>
        <v>27767.42</v>
      </c>
      <c r="E6" s="36">
        <f>E7+E8</f>
        <v>27767.42</v>
      </c>
      <c r="F6" s="37"/>
    </row>
    <row r="7" ht="28" customHeight="1" spans="1:6">
      <c r="A7" s="34">
        <v>2</v>
      </c>
      <c r="B7" s="38" t="s">
        <v>210</v>
      </c>
      <c r="C7" s="39" t="s">
        <v>211</v>
      </c>
      <c r="D7" s="37">
        <f>E7+F7</f>
        <v>16015.73</v>
      </c>
      <c r="E7" s="40">
        <v>16015.73</v>
      </c>
      <c r="F7" s="37"/>
    </row>
    <row r="8" ht="28" customHeight="1" spans="1:6">
      <c r="A8" s="34">
        <v>3</v>
      </c>
      <c r="B8" s="38" t="s">
        <v>212</v>
      </c>
      <c r="C8" s="39" t="s">
        <v>213</v>
      </c>
      <c r="D8" s="37">
        <f>E8+F8</f>
        <v>11751.69</v>
      </c>
      <c r="E8" s="40">
        <v>11751.69</v>
      </c>
      <c r="F8" s="37"/>
    </row>
    <row r="9" ht="28" customHeight="1" spans="1:6">
      <c r="A9" s="37"/>
      <c r="B9" s="41"/>
      <c r="C9" s="42"/>
      <c r="D9" s="37"/>
      <c r="E9" s="37"/>
      <c r="F9" s="37"/>
    </row>
    <row r="10" ht="28" customHeight="1" spans="1:6">
      <c r="A10" s="37"/>
      <c r="B10" s="41"/>
      <c r="C10" s="42"/>
      <c r="D10" s="37"/>
      <c r="E10" s="37"/>
      <c r="F10" s="37"/>
    </row>
    <row r="11" ht="28" customHeight="1" spans="1:6">
      <c r="A11" s="37"/>
      <c r="B11" s="41"/>
      <c r="C11" s="42"/>
      <c r="D11" s="37"/>
      <c r="E11" s="37"/>
      <c r="F11" s="37"/>
    </row>
    <row r="12" ht="28" customHeight="1" spans="1:6">
      <c r="A12" s="37"/>
      <c r="B12" s="41"/>
      <c r="C12" s="42"/>
      <c r="D12" s="37"/>
      <c r="E12" s="43"/>
      <c r="F12" s="37"/>
    </row>
    <row r="13" ht="28" customHeight="1" spans="1:6">
      <c r="A13" s="37"/>
      <c r="B13" s="41"/>
      <c r="C13" s="42"/>
      <c r="D13" s="37"/>
      <c r="E13" s="37"/>
      <c r="F13" s="37"/>
    </row>
    <row r="14" ht="28" customHeight="1" spans="1:6">
      <c r="A14" s="37"/>
      <c r="B14" s="41"/>
      <c r="C14" s="42"/>
      <c r="D14" s="37"/>
      <c r="E14" s="37"/>
      <c r="F14" s="37"/>
    </row>
    <row r="15" ht="28" customHeight="1" spans="1:6">
      <c r="A15" s="37"/>
      <c r="B15" s="41"/>
      <c r="C15" s="42"/>
      <c r="D15" s="37"/>
      <c r="E15" s="37"/>
      <c r="F15" s="37"/>
    </row>
    <row r="16" ht="28" customHeight="1" spans="1:6">
      <c r="A16" s="37"/>
      <c r="B16" s="41"/>
      <c r="C16" s="42"/>
      <c r="D16" s="37"/>
      <c r="E16" s="37"/>
      <c r="F16" s="37"/>
    </row>
    <row r="17" ht="28" customHeight="1" spans="1:6">
      <c r="A17" s="37"/>
      <c r="B17" s="41"/>
      <c r="C17" s="42"/>
      <c r="D17" s="37"/>
      <c r="E17" s="37"/>
      <c r="F17" s="37"/>
    </row>
    <row r="18" ht="28" customHeight="1" spans="1:6">
      <c r="A18" s="37"/>
      <c r="B18" s="41"/>
      <c r="C18" s="42"/>
      <c r="D18" s="37"/>
      <c r="E18" s="37"/>
      <c r="F18" s="37"/>
    </row>
    <row r="19" ht="28" customHeight="1" spans="1:6">
      <c r="A19" s="37"/>
      <c r="B19" s="41"/>
      <c r="C19" s="42"/>
      <c r="D19" s="37"/>
      <c r="E19" s="37"/>
      <c r="F19" s="37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232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233</v>
      </c>
      <c r="B4" s="22"/>
      <c r="C4" s="23" t="s">
        <v>38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234</v>
      </c>
      <c r="B5" s="22" t="s">
        <v>235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115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236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34</v>
      </c>
    </row>
    <row r="4" ht="22.75" customHeight="1" spans="1:5">
      <c r="A4" s="14" t="s">
        <v>176</v>
      </c>
      <c r="B4" s="14" t="s">
        <v>115</v>
      </c>
      <c r="C4" s="14" t="s">
        <v>237</v>
      </c>
      <c r="D4" s="14" t="s">
        <v>238</v>
      </c>
      <c r="E4" s="14" t="s">
        <v>239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240</v>
      </c>
      <c r="B1" s="1"/>
    </row>
    <row r="2" spans="1:1">
      <c r="A2" s="2" t="s">
        <v>241</v>
      </c>
    </row>
    <row r="3" ht="15" customHeight="1" spans="1:2">
      <c r="A3" s="3" t="s">
        <v>37</v>
      </c>
      <c r="B3" s="4" t="s">
        <v>38</v>
      </c>
    </row>
    <row r="4" spans="1:2">
      <c r="A4" s="3"/>
      <c r="B4" s="4"/>
    </row>
    <row r="5" spans="1:2">
      <c r="A5" s="5" t="s">
        <v>242</v>
      </c>
      <c r="B5" s="4">
        <v>1</v>
      </c>
    </row>
    <row r="6" spans="1:2">
      <c r="A6" s="6" t="s">
        <v>243</v>
      </c>
      <c r="B6" s="7"/>
    </row>
    <row r="7" spans="1:2">
      <c r="A7" s="8" t="s">
        <v>244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245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22" t="s">
        <v>11</v>
      </c>
      <c r="C2" s="122"/>
    </row>
    <row r="3" ht="29.35" customHeight="1" spans="1:3">
      <c r="A3" s="123"/>
      <c r="B3" s="124" t="s">
        <v>12</v>
      </c>
      <c r="C3" s="124" t="s">
        <v>13</v>
      </c>
    </row>
    <row r="4" ht="28.45" customHeight="1" spans="1:3">
      <c r="A4" s="114"/>
      <c r="B4" s="125" t="s">
        <v>14</v>
      </c>
      <c r="C4" s="126" t="s">
        <v>15</v>
      </c>
    </row>
    <row r="5" ht="28.45" customHeight="1" spans="1:3">
      <c r="A5" s="114"/>
      <c r="B5" s="125" t="s">
        <v>16</v>
      </c>
      <c r="C5" s="126" t="s">
        <v>17</v>
      </c>
    </row>
    <row r="6" ht="28.45" customHeight="1" spans="1:3">
      <c r="A6" s="114"/>
      <c r="B6" s="125" t="s">
        <v>18</v>
      </c>
      <c r="C6" s="126" t="s">
        <v>19</v>
      </c>
    </row>
    <row r="7" ht="28.45" customHeight="1" spans="1:3">
      <c r="A7" s="114"/>
      <c r="B7" s="125" t="s">
        <v>20</v>
      </c>
      <c r="C7" s="126"/>
    </row>
    <row r="8" ht="28.45" customHeight="1" spans="1:3">
      <c r="A8" s="114"/>
      <c r="B8" s="125" t="s">
        <v>21</v>
      </c>
      <c r="C8" s="126" t="s">
        <v>22</v>
      </c>
    </row>
    <row r="9" ht="28.45" customHeight="1" spans="1:3">
      <c r="A9" s="114"/>
      <c r="B9" s="125" t="s">
        <v>23</v>
      </c>
      <c r="C9" s="126" t="s">
        <v>24</v>
      </c>
    </row>
    <row r="10" ht="28.45" customHeight="1" spans="1:3">
      <c r="A10" s="114"/>
      <c r="B10" s="125" t="s">
        <v>25</v>
      </c>
      <c r="C10" s="126" t="s">
        <v>26</v>
      </c>
    </row>
    <row r="11" ht="28.45" customHeight="1" spans="1:3">
      <c r="A11" s="114"/>
      <c r="B11" s="125" t="s">
        <v>27</v>
      </c>
      <c r="C11" s="126" t="s">
        <v>28</v>
      </c>
    </row>
    <row r="12" ht="28.45" customHeight="1" spans="1:3">
      <c r="A12" s="114"/>
      <c r="B12" s="125" t="s">
        <v>29</v>
      </c>
      <c r="C12" s="126"/>
    </row>
    <row r="13" ht="28.45" customHeight="1" spans="1:3">
      <c r="A13" s="10"/>
      <c r="B13" s="125" t="s">
        <v>30</v>
      </c>
      <c r="C13" s="126"/>
    </row>
    <row r="14" ht="28.45" customHeight="1" spans="1:3">
      <c r="A14" s="10"/>
      <c r="B14" s="125" t="s">
        <v>31</v>
      </c>
      <c r="C14" s="126" t="s">
        <v>15</v>
      </c>
    </row>
    <row r="15" ht="36" customHeight="1" spans="2:3">
      <c r="B15" s="125" t="s">
        <v>32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2" workbookViewId="0">
      <selection activeCell="B6" sqref="B6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33</v>
      </c>
      <c r="B2" s="11"/>
      <c r="C2" s="11"/>
      <c r="D2" s="11"/>
    </row>
    <row r="3" ht="22.75" customHeight="1" spans="1:4">
      <c r="A3" s="114"/>
      <c r="B3" s="114"/>
      <c r="C3" s="114"/>
      <c r="D3" s="115" t="s">
        <v>34</v>
      </c>
    </row>
    <row r="4" ht="22.75" customHeight="1" spans="1:4">
      <c r="A4" s="90" t="s">
        <v>35</v>
      </c>
      <c r="B4" s="90"/>
      <c r="C4" s="90" t="s">
        <v>36</v>
      </c>
      <c r="D4" s="90"/>
    </row>
    <row r="5" ht="22.75" customHeight="1" spans="1:4">
      <c r="A5" s="90" t="s">
        <v>37</v>
      </c>
      <c r="B5" s="90" t="s">
        <v>38</v>
      </c>
      <c r="C5" s="90" t="s">
        <v>37</v>
      </c>
      <c r="D5" s="90" t="s">
        <v>38</v>
      </c>
    </row>
    <row r="6" ht="22.75" customHeight="1" spans="1:4">
      <c r="A6" s="116" t="s">
        <v>39</v>
      </c>
      <c r="B6" s="92">
        <v>1236290.99</v>
      </c>
      <c r="C6" s="116" t="s">
        <v>40</v>
      </c>
      <c r="D6" s="97"/>
    </row>
    <row r="7" ht="22.75" customHeight="1" spans="1:4">
      <c r="A7" s="116" t="s">
        <v>41</v>
      </c>
      <c r="B7" s="92"/>
      <c r="C7" s="116" t="s">
        <v>42</v>
      </c>
      <c r="D7" s="117"/>
    </row>
    <row r="8" ht="22.75" customHeight="1" spans="1:4">
      <c r="A8" s="116" t="s">
        <v>43</v>
      </c>
      <c r="B8" s="92"/>
      <c r="C8" s="116" t="s">
        <v>44</v>
      </c>
      <c r="D8" s="117"/>
    </row>
    <row r="9" ht="22.75" customHeight="1" spans="1:4">
      <c r="A9" s="116" t="s">
        <v>45</v>
      </c>
      <c r="B9" s="92"/>
      <c r="C9" s="116" t="s">
        <v>46</v>
      </c>
      <c r="D9" s="117"/>
    </row>
    <row r="10" ht="22.75" customHeight="1" spans="1:4">
      <c r="A10" s="116" t="s">
        <v>47</v>
      </c>
      <c r="B10" s="92">
        <v>546000</v>
      </c>
      <c r="C10" s="116" t="s">
        <v>48</v>
      </c>
      <c r="D10" s="117"/>
    </row>
    <row r="11" ht="22.75" customHeight="1" spans="1:4">
      <c r="A11" s="116" t="s">
        <v>49</v>
      </c>
      <c r="B11" s="97"/>
      <c r="C11" s="116" t="s">
        <v>50</v>
      </c>
      <c r="D11" s="117"/>
    </row>
    <row r="12" ht="22.75" customHeight="1" spans="1:4">
      <c r="A12" s="116" t="s">
        <v>51</v>
      </c>
      <c r="B12" s="97"/>
      <c r="C12" s="116" t="s">
        <v>52</v>
      </c>
      <c r="D12" s="117"/>
    </row>
    <row r="13" ht="22.75" customHeight="1" spans="1:4">
      <c r="A13" s="116" t="s">
        <v>53</v>
      </c>
      <c r="B13" s="97"/>
      <c r="C13" s="116" t="s">
        <v>54</v>
      </c>
      <c r="D13" s="118">
        <v>86905.46</v>
      </c>
    </row>
    <row r="14" ht="22.75" customHeight="1" spans="1:4">
      <c r="A14" s="116" t="s">
        <v>55</v>
      </c>
      <c r="B14" s="97"/>
      <c r="C14" s="116" t="s">
        <v>56</v>
      </c>
      <c r="D14" s="118"/>
    </row>
    <row r="15" ht="22.75" customHeight="1" spans="1:4">
      <c r="A15" s="116"/>
      <c r="B15" s="119"/>
      <c r="C15" s="116" t="s">
        <v>57</v>
      </c>
      <c r="D15" s="118">
        <f>B39-D13</f>
        <v>1695385.53</v>
      </c>
    </row>
    <row r="16" ht="22.75" customHeight="1" spans="1:4">
      <c r="A16" s="116"/>
      <c r="B16" s="119"/>
      <c r="C16" s="116" t="s">
        <v>58</v>
      </c>
      <c r="D16" s="117"/>
    </row>
    <row r="17" ht="22.75" customHeight="1" spans="1:4">
      <c r="A17" s="116"/>
      <c r="B17" s="119"/>
      <c r="C17" s="116" t="s">
        <v>59</v>
      </c>
      <c r="D17" s="117"/>
    </row>
    <row r="18" ht="22.75" customHeight="1" spans="1:4">
      <c r="A18" s="116"/>
      <c r="B18" s="119"/>
      <c r="C18" s="116" t="s">
        <v>60</v>
      </c>
      <c r="D18" s="117"/>
    </row>
    <row r="19" ht="22.75" customHeight="1" spans="1:4">
      <c r="A19" s="116"/>
      <c r="B19" s="119"/>
      <c r="C19" s="116" t="s">
        <v>61</v>
      </c>
      <c r="D19" s="117"/>
    </row>
    <row r="20" ht="22.75" customHeight="1" spans="1:4">
      <c r="A20" s="120"/>
      <c r="B20" s="121"/>
      <c r="C20" s="116" t="s">
        <v>62</v>
      </c>
      <c r="D20" s="117"/>
    </row>
    <row r="21" ht="22.75" customHeight="1" spans="1:4">
      <c r="A21" s="120"/>
      <c r="B21" s="121"/>
      <c r="C21" s="116" t="s">
        <v>63</v>
      </c>
      <c r="D21" s="117"/>
    </row>
    <row r="22" ht="22.75" customHeight="1" spans="1:4">
      <c r="A22" s="120"/>
      <c r="B22" s="121"/>
      <c r="C22" s="116" t="s">
        <v>64</v>
      </c>
      <c r="D22" s="117"/>
    </row>
    <row r="23" ht="22.75" customHeight="1" spans="1:4">
      <c r="A23" s="120"/>
      <c r="B23" s="121"/>
      <c r="C23" s="116" t="s">
        <v>65</v>
      </c>
      <c r="D23" s="117"/>
    </row>
    <row r="24" ht="22.75" customHeight="1" spans="1:4">
      <c r="A24" s="120"/>
      <c r="B24" s="121"/>
      <c r="C24" s="116" t="s">
        <v>66</v>
      </c>
      <c r="D24" s="117"/>
    </row>
    <row r="25" ht="22.75" customHeight="1" spans="1:4">
      <c r="A25" s="116"/>
      <c r="B25" s="119"/>
      <c r="C25" s="116" t="s">
        <v>67</v>
      </c>
      <c r="D25" s="117"/>
    </row>
    <row r="26" ht="22.75" customHeight="1" spans="1:4">
      <c r="A26" s="116"/>
      <c r="B26" s="119"/>
      <c r="C26" s="116" t="s">
        <v>68</v>
      </c>
      <c r="D26" s="117"/>
    </row>
    <row r="27" ht="22.75" customHeight="1" spans="1:4">
      <c r="A27" s="116"/>
      <c r="B27" s="119"/>
      <c r="C27" s="116" t="s">
        <v>69</v>
      </c>
      <c r="D27" s="117"/>
    </row>
    <row r="28" ht="22.75" customHeight="1" spans="1:4">
      <c r="A28" s="120"/>
      <c r="B28" s="121"/>
      <c r="C28" s="116" t="s">
        <v>70</v>
      </c>
      <c r="D28" s="117"/>
    </row>
    <row r="29" ht="22.75" customHeight="1" spans="1:4">
      <c r="A29" s="120"/>
      <c r="B29" s="121"/>
      <c r="C29" s="116" t="s">
        <v>71</v>
      </c>
      <c r="D29" s="117"/>
    </row>
    <row r="30" ht="22.75" customHeight="1" spans="1:4">
      <c r="A30" s="120"/>
      <c r="B30" s="121"/>
      <c r="C30" s="116" t="s">
        <v>72</v>
      </c>
      <c r="D30" s="117"/>
    </row>
    <row r="31" ht="22.75" customHeight="1" spans="1:4">
      <c r="A31" s="120"/>
      <c r="B31" s="121"/>
      <c r="C31" s="116" t="s">
        <v>73</v>
      </c>
      <c r="D31" s="117"/>
    </row>
    <row r="32" ht="22.75" customHeight="1" spans="1:4">
      <c r="A32" s="120"/>
      <c r="B32" s="121"/>
      <c r="C32" s="116" t="s">
        <v>74</v>
      </c>
      <c r="D32" s="117"/>
    </row>
    <row r="33" ht="22.75" customHeight="1" spans="1:4">
      <c r="A33" s="116"/>
      <c r="B33" s="116"/>
      <c r="C33" s="116" t="s">
        <v>75</v>
      </c>
      <c r="D33" s="117"/>
    </row>
    <row r="34" ht="22.75" customHeight="1" spans="1:4">
      <c r="A34" s="116"/>
      <c r="B34" s="116"/>
      <c r="C34" s="116" t="s">
        <v>76</v>
      </c>
      <c r="D34" s="117"/>
    </row>
    <row r="35" ht="22.75" customHeight="1" spans="1:4">
      <c r="A35" s="116"/>
      <c r="B35" s="116"/>
      <c r="C35" s="116" t="s">
        <v>77</v>
      </c>
      <c r="D35" s="117"/>
    </row>
    <row r="36" ht="22.75" customHeight="1" spans="1:4">
      <c r="A36" s="116"/>
      <c r="B36" s="116"/>
      <c r="C36" s="116"/>
      <c r="D36" s="116"/>
    </row>
    <row r="37" ht="22.75" customHeight="1" spans="1:4">
      <c r="A37" s="116"/>
      <c r="B37" s="116"/>
      <c r="C37" s="116"/>
      <c r="D37" s="116"/>
    </row>
    <row r="38" ht="22.75" customHeight="1" spans="1:4">
      <c r="A38" s="116"/>
      <c r="B38" s="116"/>
      <c r="C38" s="116"/>
      <c r="D38" s="116"/>
    </row>
    <row r="39" ht="22.75" customHeight="1" spans="1:4">
      <c r="A39" s="120" t="s">
        <v>78</v>
      </c>
      <c r="B39" s="121">
        <f>SUM(B6:B14)</f>
        <v>1782290.99</v>
      </c>
      <c r="C39" s="120" t="s">
        <v>79</v>
      </c>
      <c r="D39" s="121">
        <f>SUM(D6:D38)</f>
        <v>1782290.99</v>
      </c>
    </row>
    <row r="40" ht="22.75" customHeight="1" spans="1:4">
      <c r="A40" s="120" t="s">
        <v>80</v>
      </c>
      <c r="B40" s="121"/>
      <c r="C40" s="120" t="s">
        <v>81</v>
      </c>
      <c r="D40" s="121"/>
    </row>
    <row r="41" ht="22.75" customHeight="1" spans="1:4">
      <c r="A41" s="120" t="s">
        <v>82</v>
      </c>
      <c r="B41" s="119"/>
      <c r="C41" s="116"/>
      <c r="D41" s="119"/>
    </row>
    <row r="42" ht="22.75" customHeight="1" spans="1:4">
      <c r="A42" s="120" t="s">
        <v>83</v>
      </c>
      <c r="B42" s="121">
        <f>B39+B40</f>
        <v>1782290.99</v>
      </c>
      <c r="C42" s="120" t="s">
        <v>84</v>
      </c>
      <c r="D42" s="121">
        <f>D39+D40</f>
        <v>1782290.99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0" workbookViewId="0">
      <selection activeCell="B9" sqref="B9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85</v>
      </c>
      <c r="B2" s="20"/>
    </row>
    <row r="3" ht="24.75" customHeight="1" spans="1:2">
      <c r="A3" s="105"/>
      <c r="B3" s="21" t="s">
        <v>34</v>
      </c>
    </row>
    <row r="4" ht="24" customHeight="1" spans="1:2">
      <c r="A4" s="30" t="s">
        <v>37</v>
      </c>
      <c r="B4" s="30" t="s">
        <v>38</v>
      </c>
    </row>
    <row r="5" s="17" customFormat="1" ht="25" customHeight="1" spans="1:3">
      <c r="A5" s="106" t="s">
        <v>86</v>
      </c>
      <c r="B5" s="92">
        <f>B6</f>
        <v>1236290.99</v>
      </c>
      <c r="C5" s="18"/>
    </row>
    <row r="6" s="17" customFormat="1" ht="25" customHeight="1" spans="1:3">
      <c r="A6" s="107" t="s">
        <v>87</v>
      </c>
      <c r="B6" s="108">
        <v>1236290.99</v>
      </c>
      <c r="C6" s="18"/>
    </row>
    <row r="7" s="17" customFormat="1" ht="25" customHeight="1" spans="1:3">
      <c r="A7" s="107" t="s">
        <v>88</v>
      </c>
      <c r="B7" s="108"/>
      <c r="C7" s="18"/>
    </row>
    <row r="8" s="17" customFormat="1" ht="25" customHeight="1" spans="1:3">
      <c r="A8" s="106" t="s">
        <v>89</v>
      </c>
      <c r="B8" s="108">
        <f>B9+B10</f>
        <v>0</v>
      </c>
      <c r="C8" s="18"/>
    </row>
    <row r="9" s="17" customFormat="1" ht="25" customHeight="1" spans="1:3">
      <c r="A9" s="107" t="s">
        <v>87</v>
      </c>
      <c r="B9" s="108"/>
      <c r="C9" s="18"/>
    </row>
    <row r="10" s="17" customFormat="1" ht="25" customHeight="1" spans="1:3">
      <c r="A10" s="107" t="s">
        <v>88</v>
      </c>
      <c r="B10" s="108"/>
      <c r="C10" s="18"/>
    </row>
    <row r="11" s="17" customFormat="1" ht="25" customHeight="1" spans="1:3">
      <c r="A11" s="106" t="s">
        <v>90</v>
      </c>
      <c r="B11" s="108"/>
      <c r="C11" s="18"/>
    </row>
    <row r="12" s="17" customFormat="1" ht="25" customHeight="1" spans="1:3">
      <c r="A12" s="107" t="s">
        <v>87</v>
      </c>
      <c r="B12" s="108"/>
      <c r="C12" s="18"/>
    </row>
    <row r="13" s="17" customFormat="1" ht="25" customHeight="1" spans="1:3">
      <c r="A13" s="107" t="s">
        <v>88</v>
      </c>
      <c r="B13" s="108"/>
      <c r="C13" s="18"/>
    </row>
    <row r="14" s="17" customFormat="1" ht="25" customHeight="1" spans="1:3">
      <c r="A14" s="109" t="s">
        <v>91</v>
      </c>
      <c r="B14" s="108">
        <f>SUM(B15:B17)</f>
        <v>546000</v>
      </c>
      <c r="C14" s="18"/>
    </row>
    <row r="15" s="17" customFormat="1" ht="25" customHeight="1" spans="1:3">
      <c r="A15" s="107" t="s">
        <v>92</v>
      </c>
      <c r="B15" s="108"/>
      <c r="C15" s="18"/>
    </row>
    <row r="16" s="17" customFormat="1" ht="25" customHeight="1" spans="1:3">
      <c r="A16" s="107" t="s">
        <v>93</v>
      </c>
      <c r="B16" s="108">
        <v>546000</v>
      </c>
      <c r="C16" s="18"/>
    </row>
    <row r="17" s="17" customFormat="1" ht="25" customHeight="1" spans="1:3">
      <c r="A17" s="107" t="s">
        <v>94</v>
      </c>
      <c r="B17" s="108"/>
      <c r="C17" s="18"/>
    </row>
    <row r="18" s="17" customFormat="1" ht="25" customHeight="1" spans="1:3">
      <c r="A18" s="109" t="s">
        <v>95</v>
      </c>
      <c r="B18" s="108"/>
      <c r="C18" s="18"/>
    </row>
    <row r="19" s="17" customFormat="1" ht="25" customHeight="1" spans="1:3">
      <c r="A19" s="109" t="s">
        <v>96</v>
      </c>
      <c r="B19" s="108"/>
      <c r="C19" s="18"/>
    </row>
    <row r="20" s="17" customFormat="1" ht="25" customHeight="1" spans="1:3">
      <c r="A20" s="109" t="s">
        <v>97</v>
      </c>
      <c r="B20" s="108"/>
      <c r="C20" s="18"/>
    </row>
    <row r="21" s="17" customFormat="1" ht="25" customHeight="1" spans="1:3">
      <c r="A21" s="109" t="s">
        <v>98</v>
      </c>
      <c r="B21" s="108"/>
      <c r="C21" s="18"/>
    </row>
    <row r="22" s="17" customFormat="1" ht="25" customHeight="1" spans="1:3">
      <c r="A22" s="109" t="s">
        <v>99</v>
      </c>
      <c r="B22" s="110">
        <f>B23+B26+B29+B30</f>
        <v>0</v>
      </c>
      <c r="C22" s="18"/>
    </row>
    <row r="23" s="17" customFormat="1" ht="25" customHeight="1" spans="1:3">
      <c r="A23" s="107" t="s">
        <v>100</v>
      </c>
      <c r="B23" s="110">
        <f>B24+B25</f>
        <v>0</v>
      </c>
      <c r="C23" s="18"/>
    </row>
    <row r="24" s="17" customFormat="1" ht="25" customHeight="1" spans="1:3">
      <c r="A24" s="107" t="s">
        <v>101</v>
      </c>
      <c r="B24" s="110"/>
      <c r="C24" s="18"/>
    </row>
    <row r="25" s="17" customFormat="1" ht="25" customHeight="1" spans="1:3">
      <c r="A25" s="107" t="s">
        <v>102</v>
      </c>
      <c r="B25" s="110"/>
      <c r="C25" s="18"/>
    </row>
    <row r="26" s="17" customFormat="1" ht="25" customHeight="1" spans="1:3">
      <c r="A26" s="107" t="s">
        <v>103</v>
      </c>
      <c r="B26" s="110">
        <f>B27+B28</f>
        <v>0</v>
      </c>
      <c r="C26" s="18"/>
    </row>
    <row r="27" s="17" customFormat="1" ht="25" customHeight="1" spans="1:3">
      <c r="A27" s="107" t="s">
        <v>104</v>
      </c>
      <c r="B27" s="110"/>
      <c r="C27" s="18"/>
    </row>
    <row r="28" s="17" customFormat="1" ht="25" customHeight="1" spans="1:3">
      <c r="A28" s="107" t="s">
        <v>105</v>
      </c>
      <c r="B28" s="110"/>
      <c r="C28" s="18"/>
    </row>
    <row r="29" s="17" customFormat="1" ht="25" customHeight="1" spans="1:3">
      <c r="A29" s="107" t="s">
        <v>106</v>
      </c>
      <c r="B29" s="110"/>
      <c r="C29" s="18"/>
    </row>
    <row r="30" s="17" customFormat="1" ht="25" customHeight="1" spans="1:3">
      <c r="A30" s="107" t="s">
        <v>107</v>
      </c>
      <c r="B30" s="110"/>
      <c r="C30" s="18"/>
    </row>
    <row r="31" ht="25" customHeight="1" spans="1:2">
      <c r="A31" s="111"/>
      <c r="B31" s="110"/>
    </row>
    <row r="32" s="17" customFormat="1" ht="25" customHeight="1" spans="1:3">
      <c r="A32" s="112" t="s">
        <v>108</v>
      </c>
      <c r="B32" s="113">
        <f>B5+B8+B14+B18+B19+B20+B21+B22</f>
        <v>1782290.99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5" sqref="A5:C16"/>
    </sheetView>
  </sheetViews>
  <sheetFormatPr defaultColWidth="10" defaultRowHeight="13.5" outlineLevelCol="4"/>
  <cols>
    <col min="1" max="1" width="12.125" customWidth="1"/>
    <col min="2" max="2" width="20.5" customWidth="1"/>
    <col min="3" max="3" width="20" customWidth="1"/>
    <col min="4" max="4" width="16.625" customWidth="1"/>
    <col min="5" max="5" width="12.625" customWidth="1"/>
  </cols>
  <sheetData>
    <row r="1" ht="14.25" customHeight="1" spans="1:5">
      <c r="A1" s="10"/>
      <c r="B1" s="10"/>
      <c r="C1" s="10"/>
      <c r="D1" s="10"/>
      <c r="E1" s="10"/>
    </row>
    <row r="2" ht="39.95" customHeight="1" spans="1:5">
      <c r="A2" s="11" t="s">
        <v>109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2" t="s">
        <v>34</v>
      </c>
    </row>
    <row r="4" ht="22.7" customHeight="1" spans="1:5">
      <c r="A4" s="101" t="s">
        <v>110</v>
      </c>
      <c r="B4" s="101" t="s">
        <v>111</v>
      </c>
      <c r="C4" s="101" t="s">
        <v>112</v>
      </c>
      <c r="D4" s="101" t="s">
        <v>113</v>
      </c>
      <c r="E4" s="101" t="s">
        <v>114</v>
      </c>
    </row>
    <row r="5" ht="22.7" customHeight="1" spans="1:5">
      <c r="A5" s="35" t="s">
        <v>115</v>
      </c>
      <c r="B5" s="35"/>
      <c r="C5" s="53">
        <f>C6+C11</f>
        <v>1782290.99</v>
      </c>
      <c r="D5" s="53"/>
      <c r="E5" s="53"/>
    </row>
    <row r="6" ht="24" customHeight="1" spans="1:5">
      <c r="A6" s="35" t="s">
        <v>116</v>
      </c>
      <c r="B6" s="35" t="s">
        <v>117</v>
      </c>
      <c r="C6" s="53">
        <f>C7+C9</f>
        <v>1695385.53</v>
      </c>
      <c r="D6" s="53"/>
      <c r="E6" s="53"/>
    </row>
    <row r="7" ht="24" customHeight="1" spans="1:5">
      <c r="A7" s="35" t="s">
        <v>118</v>
      </c>
      <c r="B7" s="35" t="s">
        <v>119</v>
      </c>
      <c r="C7" s="53">
        <f t="shared" ref="C7:C12" si="0">C8</f>
        <v>1621780.46</v>
      </c>
      <c r="D7" s="53"/>
      <c r="E7" s="53"/>
    </row>
    <row r="8" ht="24" customHeight="1" spans="1:5">
      <c r="A8" s="35" t="s">
        <v>120</v>
      </c>
      <c r="B8" s="35" t="s">
        <v>121</v>
      </c>
      <c r="C8" s="102">
        <v>1621780.46</v>
      </c>
      <c r="D8" s="92"/>
      <c r="E8" s="103"/>
    </row>
    <row r="9" ht="24" customHeight="1" spans="1:5">
      <c r="A9" s="80" t="s">
        <v>122</v>
      </c>
      <c r="B9" s="80" t="s">
        <v>123</v>
      </c>
      <c r="C9" s="102">
        <f t="shared" si="0"/>
        <v>73605.07</v>
      </c>
      <c r="D9" s="104"/>
      <c r="E9" s="37"/>
    </row>
    <row r="10" ht="24" customHeight="1" spans="1:5">
      <c r="A10" s="80" t="s">
        <v>124</v>
      </c>
      <c r="B10" s="80" t="s">
        <v>125</v>
      </c>
      <c r="C10" s="102">
        <v>73605.07</v>
      </c>
      <c r="D10" s="104"/>
      <c r="E10" s="37"/>
    </row>
    <row r="11" ht="27" customHeight="1" spans="1:5">
      <c r="A11" s="87" t="s">
        <v>126</v>
      </c>
      <c r="B11" s="87" t="s">
        <v>127</v>
      </c>
      <c r="C11" s="102">
        <f>C12+C14</f>
        <v>86905.46</v>
      </c>
      <c r="D11" s="104"/>
      <c r="E11" s="37"/>
    </row>
    <row r="12" ht="27" customHeight="1" spans="1:5">
      <c r="A12" s="87" t="s">
        <v>128</v>
      </c>
      <c r="B12" s="87" t="s">
        <v>129</v>
      </c>
      <c r="C12" s="102">
        <f t="shared" si="0"/>
        <v>8808.66</v>
      </c>
      <c r="D12" s="104"/>
      <c r="E12" s="37"/>
    </row>
    <row r="13" ht="27" customHeight="1" spans="1:5">
      <c r="A13" s="87" t="s">
        <v>130</v>
      </c>
      <c r="B13" s="87" t="s">
        <v>129</v>
      </c>
      <c r="C13" s="102">
        <v>8808.66</v>
      </c>
      <c r="D13" s="104"/>
      <c r="E13" s="37"/>
    </row>
    <row r="14" ht="27" customHeight="1" spans="1:5">
      <c r="A14" s="87" t="s">
        <v>131</v>
      </c>
      <c r="B14" s="80" t="s">
        <v>132</v>
      </c>
      <c r="C14" s="102">
        <f>C16+C15</f>
        <v>78096.8</v>
      </c>
      <c r="D14" s="104"/>
      <c r="E14" s="37"/>
    </row>
    <row r="15" ht="27" customHeight="1" spans="1:5">
      <c r="A15" s="87" t="s">
        <v>133</v>
      </c>
      <c r="B15" s="89" t="s">
        <v>134</v>
      </c>
      <c r="C15" s="102">
        <v>71356.8</v>
      </c>
      <c r="D15" s="104"/>
      <c r="E15" s="37"/>
    </row>
    <row r="16" ht="27" customHeight="1" spans="1:5">
      <c r="A16" s="87" t="s">
        <v>135</v>
      </c>
      <c r="B16" s="87" t="s">
        <v>136</v>
      </c>
      <c r="C16" s="102">
        <v>6740</v>
      </c>
      <c r="D16" s="104"/>
      <c r="E16" s="3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4" workbookViewId="0">
      <selection activeCell="F15" sqref="F15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137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1" t="s">
        <v>34</v>
      </c>
      <c r="D3" s="51"/>
      <c r="E3" s="12"/>
      <c r="F3" s="12"/>
      <c r="G3" s="12"/>
    </row>
    <row r="4" ht="22.75" customHeight="1" spans="1:7">
      <c r="A4" s="90" t="s">
        <v>35</v>
      </c>
      <c r="B4" s="90"/>
      <c r="C4" s="90" t="s">
        <v>36</v>
      </c>
      <c r="D4" s="90"/>
      <c r="E4" s="12"/>
      <c r="F4" s="12"/>
      <c r="G4" s="12"/>
    </row>
    <row r="5" ht="22.75" customHeight="1" spans="1:7">
      <c r="A5" s="90" t="s">
        <v>37</v>
      </c>
      <c r="B5" s="90" t="s">
        <v>38</v>
      </c>
      <c r="C5" s="90" t="s">
        <v>37</v>
      </c>
      <c r="D5" s="90" t="s">
        <v>115</v>
      </c>
      <c r="E5" s="12"/>
      <c r="F5" s="12"/>
      <c r="G5" s="12"/>
    </row>
    <row r="6" ht="22.75" customHeight="1" spans="1:7">
      <c r="A6" s="15" t="s">
        <v>138</v>
      </c>
      <c r="B6" s="96">
        <f>B7</f>
        <v>1236290.99</v>
      </c>
      <c r="C6" s="15" t="s">
        <v>139</v>
      </c>
      <c r="D6" s="96">
        <f>B6</f>
        <v>1236290.99</v>
      </c>
      <c r="E6" s="12"/>
      <c r="F6" s="12"/>
      <c r="G6" s="12"/>
    </row>
    <row r="7" ht="22.75" customHeight="1" spans="1:7">
      <c r="A7" s="15" t="s">
        <v>140</v>
      </c>
      <c r="B7" s="96">
        <v>1236290.99</v>
      </c>
      <c r="C7" s="15" t="s">
        <v>141</v>
      </c>
      <c r="D7" s="97"/>
      <c r="E7" s="12"/>
      <c r="F7" s="12"/>
      <c r="G7" s="12"/>
    </row>
    <row r="8" ht="22.75" customHeight="1" spans="1:7">
      <c r="A8" s="15" t="s">
        <v>142</v>
      </c>
      <c r="B8" s="97"/>
      <c r="C8" s="15" t="s">
        <v>143</v>
      </c>
      <c r="D8" s="97"/>
      <c r="E8" s="12"/>
      <c r="F8" s="12"/>
      <c r="G8" s="12"/>
    </row>
    <row r="9" ht="22.75" customHeight="1" spans="1:7">
      <c r="A9" s="15" t="s">
        <v>144</v>
      </c>
      <c r="B9" s="97"/>
      <c r="C9" s="15" t="s">
        <v>145</v>
      </c>
      <c r="D9" s="97"/>
      <c r="E9" s="12"/>
      <c r="F9" s="12"/>
      <c r="G9" s="12"/>
    </row>
    <row r="10" ht="22.75" customHeight="1" spans="1:7">
      <c r="A10" s="15"/>
      <c r="B10" s="98"/>
      <c r="C10" s="15" t="s">
        <v>146</v>
      </c>
      <c r="D10" s="97"/>
      <c r="E10" s="12"/>
      <c r="F10" s="12"/>
      <c r="G10" s="12"/>
    </row>
    <row r="11" ht="22.75" customHeight="1" spans="1:7">
      <c r="A11" s="15"/>
      <c r="B11" s="98"/>
      <c r="C11" s="15" t="s">
        <v>147</v>
      </c>
      <c r="D11" s="97"/>
      <c r="E11" s="12"/>
      <c r="F11" s="12"/>
      <c r="G11" s="12"/>
    </row>
    <row r="12" ht="22.75" customHeight="1" spans="1:7">
      <c r="A12" s="15"/>
      <c r="B12" s="98"/>
      <c r="C12" s="15" t="s">
        <v>148</v>
      </c>
      <c r="D12" s="97"/>
      <c r="E12" s="12"/>
      <c r="F12" s="12"/>
      <c r="G12" s="12"/>
    </row>
    <row r="13" ht="22.75" customHeight="1" spans="1:7">
      <c r="A13" s="46"/>
      <c r="B13" s="93"/>
      <c r="C13" s="15" t="s">
        <v>149</v>
      </c>
      <c r="D13" s="97"/>
      <c r="E13" s="12"/>
      <c r="F13" s="12"/>
      <c r="G13" s="12"/>
    </row>
    <row r="14" ht="22.75" customHeight="1" spans="1:7">
      <c r="A14" s="15"/>
      <c r="B14" s="98"/>
      <c r="C14" s="15" t="s">
        <v>150</v>
      </c>
      <c r="D14" s="92">
        <v>86905.46</v>
      </c>
      <c r="E14" s="12"/>
      <c r="F14" s="12"/>
      <c r="G14" s="50"/>
    </row>
    <row r="15" ht="22.75" customHeight="1" spans="1:7">
      <c r="A15" s="15"/>
      <c r="B15" s="98"/>
      <c r="C15" s="15" t="s">
        <v>151</v>
      </c>
      <c r="D15" s="92"/>
      <c r="E15" s="12"/>
      <c r="F15" s="12"/>
      <c r="G15" s="12"/>
    </row>
    <row r="16" ht="22.75" customHeight="1" spans="1:7">
      <c r="A16" s="15"/>
      <c r="B16" s="98"/>
      <c r="C16" s="15" t="s">
        <v>152</v>
      </c>
      <c r="D16" s="92">
        <f>B7-D14</f>
        <v>1149385.53</v>
      </c>
      <c r="E16" s="12"/>
      <c r="F16" s="12"/>
      <c r="G16" s="12"/>
    </row>
    <row r="17" ht="22.75" customHeight="1" spans="1:7">
      <c r="A17" s="15"/>
      <c r="B17" s="98"/>
      <c r="C17" s="15" t="s">
        <v>153</v>
      </c>
      <c r="D17" s="97"/>
      <c r="E17" s="12"/>
      <c r="F17" s="12"/>
      <c r="G17" s="12"/>
    </row>
    <row r="18" ht="22.75" customHeight="1" spans="1:7">
      <c r="A18" s="15"/>
      <c r="B18" s="98"/>
      <c r="C18" s="15" t="s">
        <v>154</v>
      </c>
      <c r="D18" s="97"/>
      <c r="E18" s="12"/>
      <c r="F18" s="12"/>
      <c r="G18" s="12"/>
    </row>
    <row r="19" ht="22.75" customHeight="1" spans="1:7">
      <c r="A19" s="15"/>
      <c r="B19" s="15"/>
      <c r="C19" s="15" t="s">
        <v>155</v>
      </c>
      <c r="D19" s="97"/>
      <c r="E19" s="12"/>
      <c r="F19" s="12"/>
      <c r="G19" s="12"/>
    </row>
    <row r="20" ht="22.75" customHeight="1" spans="1:7">
      <c r="A20" s="15"/>
      <c r="B20" s="15"/>
      <c r="C20" s="15" t="s">
        <v>156</v>
      </c>
      <c r="D20" s="97"/>
      <c r="E20" s="12"/>
      <c r="F20" s="12"/>
      <c r="G20" s="12"/>
    </row>
    <row r="21" ht="22.75" customHeight="1" spans="1:7">
      <c r="A21" s="15"/>
      <c r="B21" s="15"/>
      <c r="C21" s="15" t="s">
        <v>157</v>
      </c>
      <c r="D21" s="97"/>
      <c r="E21" s="12"/>
      <c r="F21" s="12"/>
      <c r="G21" s="12"/>
    </row>
    <row r="22" ht="22.75" customHeight="1" spans="1:7">
      <c r="A22" s="15"/>
      <c r="B22" s="15"/>
      <c r="C22" s="15" t="s">
        <v>158</v>
      </c>
      <c r="D22" s="97"/>
      <c r="E22" s="12"/>
      <c r="F22" s="12"/>
      <c r="G22" s="12"/>
    </row>
    <row r="23" ht="22.75" customHeight="1" spans="1:7">
      <c r="A23" s="15"/>
      <c r="B23" s="15"/>
      <c r="C23" s="15" t="s">
        <v>159</v>
      </c>
      <c r="D23" s="97"/>
      <c r="E23" s="12"/>
      <c r="F23" s="12"/>
      <c r="G23" s="12"/>
    </row>
    <row r="24" ht="22.75" customHeight="1" spans="1:7">
      <c r="A24" s="15"/>
      <c r="B24" s="15"/>
      <c r="C24" s="15" t="s">
        <v>160</v>
      </c>
      <c r="D24" s="97"/>
      <c r="E24" s="12"/>
      <c r="F24" s="12"/>
      <c r="G24" s="12"/>
    </row>
    <row r="25" ht="22.75" customHeight="1" spans="1:7">
      <c r="A25" s="15"/>
      <c r="B25" s="15"/>
      <c r="C25" s="15" t="s">
        <v>161</v>
      </c>
      <c r="D25" s="97"/>
      <c r="E25" s="12"/>
      <c r="F25" s="12"/>
      <c r="G25" s="12"/>
    </row>
    <row r="26" ht="22.75" customHeight="1" spans="1:7">
      <c r="A26" s="15"/>
      <c r="B26" s="15"/>
      <c r="C26" s="15" t="s">
        <v>162</v>
      </c>
      <c r="D26" s="97"/>
      <c r="E26" s="12"/>
      <c r="F26" s="12"/>
      <c r="G26" s="12"/>
    </row>
    <row r="27" ht="22.75" customHeight="1" spans="1:7">
      <c r="A27" s="15"/>
      <c r="B27" s="15"/>
      <c r="C27" s="15" t="s">
        <v>163</v>
      </c>
      <c r="D27" s="97"/>
      <c r="E27" s="12"/>
      <c r="F27" s="12"/>
      <c r="G27" s="12"/>
    </row>
    <row r="28" ht="22.75" customHeight="1" spans="1:7">
      <c r="A28" s="15"/>
      <c r="B28" s="15"/>
      <c r="C28" s="15" t="s">
        <v>164</v>
      </c>
      <c r="D28" s="97"/>
      <c r="E28" s="12"/>
      <c r="F28" s="12"/>
      <c r="G28" s="12"/>
    </row>
    <row r="29" ht="22.75" customHeight="1" spans="1:7">
      <c r="A29" s="15"/>
      <c r="B29" s="15"/>
      <c r="C29" s="15" t="s">
        <v>165</v>
      </c>
      <c r="D29" s="97"/>
      <c r="E29" s="12"/>
      <c r="F29" s="12"/>
      <c r="G29" s="12"/>
    </row>
    <row r="30" ht="22.75" customHeight="1" spans="1:7">
      <c r="A30" s="15"/>
      <c r="B30" s="15"/>
      <c r="C30" s="15" t="s">
        <v>166</v>
      </c>
      <c r="D30" s="97"/>
      <c r="E30" s="12"/>
      <c r="F30" s="12"/>
      <c r="G30" s="12"/>
    </row>
    <row r="31" ht="22.75" customHeight="1" spans="1:7">
      <c r="A31" s="15"/>
      <c r="B31" s="15"/>
      <c r="C31" s="15" t="s">
        <v>167</v>
      </c>
      <c r="D31" s="97"/>
      <c r="E31" s="12"/>
      <c r="F31" s="12"/>
      <c r="G31" s="12"/>
    </row>
    <row r="32" ht="22.75" customHeight="1" spans="1:7">
      <c r="A32" s="15"/>
      <c r="B32" s="15"/>
      <c r="C32" s="15" t="s">
        <v>168</v>
      </c>
      <c r="D32" s="97"/>
      <c r="E32" s="12"/>
      <c r="F32" s="12"/>
      <c r="G32" s="12"/>
    </row>
    <row r="33" ht="22.75" customHeight="1" spans="1:7">
      <c r="A33" s="15"/>
      <c r="B33" s="15"/>
      <c r="C33" s="15" t="s">
        <v>169</v>
      </c>
      <c r="D33" s="97"/>
      <c r="E33" s="12"/>
      <c r="F33" s="12"/>
      <c r="G33" s="12"/>
    </row>
    <row r="34" ht="22.75" customHeight="1" spans="1:7">
      <c r="A34" s="15"/>
      <c r="B34" s="15"/>
      <c r="C34" s="15" t="s">
        <v>170</v>
      </c>
      <c r="D34" s="97"/>
      <c r="E34" s="12"/>
      <c r="F34" s="12"/>
      <c r="G34" s="12"/>
    </row>
    <row r="35" ht="22.75" customHeight="1" spans="1:7">
      <c r="A35" s="15"/>
      <c r="B35" s="15"/>
      <c r="C35" s="15" t="s">
        <v>171</v>
      </c>
      <c r="D35" s="97"/>
      <c r="E35" s="12"/>
      <c r="F35" s="12"/>
      <c r="G35" s="12"/>
    </row>
    <row r="36" ht="22.75" customHeight="1" spans="1:7">
      <c r="A36" s="15"/>
      <c r="B36" s="15"/>
      <c r="C36" s="15" t="s">
        <v>172</v>
      </c>
      <c r="D36" s="96"/>
      <c r="E36" s="12"/>
      <c r="F36" s="12"/>
      <c r="G36" s="12"/>
    </row>
    <row r="37" ht="22.75" customHeight="1" spans="1:7">
      <c r="A37" s="90" t="s">
        <v>173</v>
      </c>
      <c r="B37" s="99">
        <f>B6</f>
        <v>1236290.99</v>
      </c>
      <c r="C37" s="90" t="s">
        <v>174</v>
      </c>
      <c r="D37" s="100">
        <f>D14+D16</f>
        <v>1236290.99</v>
      </c>
      <c r="E37" s="50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C17" sqref="C17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1" t="s">
        <v>34</v>
      </c>
      <c r="K3" s="51"/>
    </row>
    <row r="4" ht="22.75" customHeight="1" spans="1:11">
      <c r="A4" s="90" t="s">
        <v>176</v>
      </c>
      <c r="B4" s="90" t="s">
        <v>115</v>
      </c>
      <c r="C4" s="90" t="s">
        <v>177</v>
      </c>
      <c r="D4" s="90"/>
      <c r="E4" s="90"/>
      <c r="F4" s="90" t="s">
        <v>178</v>
      </c>
      <c r="G4" s="90"/>
      <c r="H4" s="90"/>
      <c r="I4" s="90" t="s">
        <v>179</v>
      </c>
      <c r="J4" s="90"/>
      <c r="K4" s="90"/>
    </row>
    <row r="5" ht="22.75" customHeight="1" spans="1:11">
      <c r="A5" s="90"/>
      <c r="B5" s="90"/>
      <c r="C5" s="14" t="s">
        <v>115</v>
      </c>
      <c r="D5" s="14" t="s">
        <v>112</v>
      </c>
      <c r="E5" s="14" t="s">
        <v>113</v>
      </c>
      <c r="F5" s="14" t="s">
        <v>115</v>
      </c>
      <c r="G5" s="14" t="s">
        <v>112</v>
      </c>
      <c r="H5" s="14" t="s">
        <v>113</v>
      </c>
      <c r="I5" s="14" t="s">
        <v>115</v>
      </c>
      <c r="J5" s="14" t="s">
        <v>112</v>
      </c>
      <c r="K5" s="14" t="s">
        <v>113</v>
      </c>
    </row>
    <row r="6" ht="22.75" customHeight="1" spans="1:11">
      <c r="A6" s="46" t="s">
        <v>115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ht="22.75" customHeight="1" spans="1:11">
      <c r="A7" s="35" t="s">
        <v>2</v>
      </c>
      <c r="B7" s="91">
        <f>C7</f>
        <v>1236290.99</v>
      </c>
      <c r="C7" s="91">
        <f>D7</f>
        <v>1236290.99</v>
      </c>
      <c r="D7" s="92">
        <v>1236290.99</v>
      </c>
      <c r="E7" s="93"/>
      <c r="F7" s="93"/>
      <c r="G7" s="93"/>
      <c r="H7" s="93"/>
      <c r="I7" s="93"/>
      <c r="J7" s="93"/>
      <c r="K7" s="93"/>
    </row>
    <row r="8" ht="22.75" customHeight="1" spans="1:11">
      <c r="A8" s="94"/>
      <c r="B8" s="95"/>
      <c r="C8" s="95"/>
      <c r="D8" s="93"/>
      <c r="E8" s="93"/>
      <c r="F8" s="93"/>
      <c r="G8" s="93"/>
      <c r="H8" s="93"/>
      <c r="I8" s="93"/>
      <c r="J8" s="93"/>
      <c r="K8" s="9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selection activeCell="D12" sqref="D12"/>
    </sheetView>
  </sheetViews>
  <sheetFormatPr defaultColWidth="10" defaultRowHeight="13.5" outlineLevelCol="4"/>
  <cols>
    <col min="1" max="1" width="14.25" style="69" customWidth="1"/>
    <col min="2" max="2" width="17.25" style="69" customWidth="1"/>
    <col min="3" max="3" width="20.75" style="69" customWidth="1"/>
    <col min="4" max="4" width="18" style="69" customWidth="1"/>
    <col min="5" max="5" width="18.125" style="69" customWidth="1"/>
    <col min="6" max="7" width="10" style="69"/>
    <col min="8" max="9" width="34.375" style="69" customWidth="1"/>
    <col min="10" max="16384" width="10" style="69"/>
  </cols>
  <sheetData>
    <row r="1" s="69" customFormat="1" ht="14.25" customHeight="1" spans="1:1">
      <c r="A1" s="70"/>
    </row>
    <row r="2" s="69" customFormat="1" ht="36.95" customHeight="1" spans="1:5">
      <c r="A2" s="71" t="s">
        <v>180</v>
      </c>
      <c r="B2" s="71"/>
      <c r="C2" s="71"/>
      <c r="D2" s="71"/>
      <c r="E2" s="71"/>
    </row>
    <row r="3" s="69" customFormat="1" ht="21.95" customHeight="1" spans="1:5">
      <c r="A3" s="72"/>
      <c r="B3" s="72"/>
      <c r="C3" s="73" t="s">
        <v>34</v>
      </c>
      <c r="D3" s="73"/>
      <c r="E3" s="73"/>
    </row>
    <row r="4" s="69" customFormat="1" ht="22.7" customHeight="1" spans="1:5">
      <c r="A4" s="74" t="s">
        <v>110</v>
      </c>
      <c r="B4" s="74"/>
      <c r="C4" s="74" t="s">
        <v>177</v>
      </c>
      <c r="D4" s="74"/>
      <c r="E4" s="74"/>
    </row>
    <row r="5" s="69" customFormat="1" ht="22.7" customHeight="1" spans="1:5">
      <c r="A5" s="75" t="s">
        <v>181</v>
      </c>
      <c r="B5" s="75" t="s">
        <v>182</v>
      </c>
      <c r="C5" s="76" t="s">
        <v>115</v>
      </c>
      <c r="D5" s="75" t="s">
        <v>112</v>
      </c>
      <c r="E5" s="75" t="s">
        <v>113</v>
      </c>
    </row>
    <row r="6" s="69" customFormat="1" ht="22.7" customHeight="1" spans="1:5">
      <c r="A6" s="77"/>
      <c r="B6" s="78" t="s">
        <v>115</v>
      </c>
      <c r="C6" s="76">
        <f t="shared" ref="C6:C17" si="0">D6</f>
        <v>1236290.99</v>
      </c>
      <c r="D6" s="75">
        <f>D7+D12</f>
        <v>1236290.99</v>
      </c>
      <c r="E6" s="79"/>
    </row>
    <row r="7" s="69" customFormat="1" ht="29.1" customHeight="1" spans="1:5">
      <c r="A7" s="80" t="s">
        <v>116</v>
      </c>
      <c r="B7" s="80" t="s">
        <v>117</v>
      </c>
      <c r="C7" s="81">
        <f t="shared" si="0"/>
        <v>1149385.53</v>
      </c>
      <c r="D7" s="82">
        <f>D8+D10</f>
        <v>1149385.53</v>
      </c>
      <c r="E7" s="83"/>
    </row>
    <row r="8" s="69" customFormat="1" ht="29.1" customHeight="1" spans="1:5">
      <c r="A8" s="80" t="s">
        <v>118</v>
      </c>
      <c r="B8" s="80" t="s">
        <v>119</v>
      </c>
      <c r="C8" s="81">
        <f t="shared" si="0"/>
        <v>1075780.46</v>
      </c>
      <c r="D8" s="81">
        <f>D9</f>
        <v>1075780.46</v>
      </c>
      <c r="E8" s="83"/>
    </row>
    <row r="9" s="69" customFormat="1" ht="29.1" customHeight="1" spans="1:5">
      <c r="A9" s="80" t="s">
        <v>120</v>
      </c>
      <c r="B9" s="80" t="s">
        <v>121</v>
      </c>
      <c r="C9" s="81">
        <f t="shared" si="0"/>
        <v>1075780.46</v>
      </c>
      <c r="D9" s="84">
        <v>1075780.46</v>
      </c>
      <c r="E9" s="85"/>
    </row>
    <row r="10" s="69" customFormat="1" ht="29.1" customHeight="1" spans="1:5">
      <c r="A10" s="80" t="s">
        <v>122</v>
      </c>
      <c r="B10" s="80" t="s">
        <v>123</v>
      </c>
      <c r="C10" s="84">
        <f t="shared" si="0"/>
        <v>73605.07</v>
      </c>
      <c r="D10" s="84">
        <f>D11</f>
        <v>73605.07</v>
      </c>
      <c r="E10" s="86"/>
    </row>
    <row r="11" s="69" customFormat="1" ht="29.1" customHeight="1" spans="1:5">
      <c r="A11" s="80" t="s">
        <v>124</v>
      </c>
      <c r="B11" s="80" t="s">
        <v>125</v>
      </c>
      <c r="C11" s="84">
        <f t="shared" si="0"/>
        <v>73605.07</v>
      </c>
      <c r="D11" s="84">
        <v>73605.07</v>
      </c>
      <c r="E11" s="86"/>
    </row>
    <row r="12" s="69" customFormat="1" ht="29.1" customHeight="1" spans="1:5">
      <c r="A12" s="87" t="s">
        <v>126</v>
      </c>
      <c r="B12" s="87" t="s">
        <v>127</v>
      </c>
      <c r="C12" s="84">
        <f t="shared" si="0"/>
        <v>86905.46</v>
      </c>
      <c r="D12" s="84">
        <f>D13+D15</f>
        <v>86905.46</v>
      </c>
      <c r="E12" s="86"/>
    </row>
    <row r="13" s="69" customFormat="1" ht="27" customHeight="1" spans="1:5">
      <c r="A13" s="87" t="s">
        <v>128</v>
      </c>
      <c r="B13" s="87" t="s">
        <v>129</v>
      </c>
      <c r="C13" s="84">
        <f t="shared" si="0"/>
        <v>8808.66</v>
      </c>
      <c r="D13" s="84">
        <f>D14</f>
        <v>8808.66</v>
      </c>
      <c r="E13" s="88"/>
    </row>
    <row r="14" s="69" customFormat="1" ht="27" customHeight="1" spans="1:5">
      <c r="A14" s="87" t="s">
        <v>130</v>
      </c>
      <c r="B14" s="87" t="s">
        <v>129</v>
      </c>
      <c r="C14" s="84">
        <f t="shared" si="0"/>
        <v>8808.66</v>
      </c>
      <c r="D14" s="84">
        <v>8808.66</v>
      </c>
      <c r="E14" s="88"/>
    </row>
    <row r="15" s="69" customFormat="1" ht="27" customHeight="1" spans="1:5">
      <c r="A15" s="87" t="s">
        <v>131</v>
      </c>
      <c r="B15" s="80" t="s">
        <v>132</v>
      </c>
      <c r="C15" s="84">
        <f t="shared" si="0"/>
        <v>78096.8</v>
      </c>
      <c r="D15" s="84">
        <f>D17+D16</f>
        <v>78096.8</v>
      </c>
      <c r="E15" s="88"/>
    </row>
    <row r="16" s="69" customFormat="1" ht="27" customHeight="1" spans="1:5">
      <c r="A16" s="87" t="s">
        <v>133</v>
      </c>
      <c r="B16" s="89" t="s">
        <v>134</v>
      </c>
      <c r="C16" s="84">
        <f t="shared" si="0"/>
        <v>71356.8</v>
      </c>
      <c r="D16" s="84">
        <v>71356.8</v>
      </c>
      <c r="E16" s="88"/>
    </row>
    <row r="17" s="69" customFormat="1" ht="27" customHeight="1" spans="1:5">
      <c r="A17" s="87" t="s">
        <v>135</v>
      </c>
      <c r="B17" s="87" t="s">
        <v>136</v>
      </c>
      <c r="C17" s="84">
        <f t="shared" si="0"/>
        <v>6740</v>
      </c>
      <c r="D17" s="84">
        <v>6740</v>
      </c>
      <c r="E17" s="88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9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workbookViewId="0">
      <selection activeCell="H13" sqref="H13"/>
    </sheetView>
  </sheetViews>
  <sheetFormatPr defaultColWidth="10" defaultRowHeight="13.5" outlineLevelCol="4"/>
  <cols>
    <col min="1" max="1" width="8.75" customWidth="1"/>
    <col min="2" max="2" width="23.125" customWidth="1"/>
    <col min="3" max="3" width="15.125" customWidth="1"/>
    <col min="4" max="4" width="17.125" style="48" customWidth="1"/>
    <col min="5" max="5" width="16.25" customWidth="1"/>
    <col min="6" max="7" width="10.375"/>
  </cols>
  <sheetData>
    <row r="1" ht="18" customHeight="1" spans="1:5">
      <c r="A1" s="10"/>
      <c r="B1" s="10"/>
      <c r="C1" s="10"/>
      <c r="D1" s="45"/>
      <c r="E1" s="10"/>
    </row>
    <row r="2" ht="39.95" customHeight="1" spans="1:5">
      <c r="A2" s="11" t="s">
        <v>183</v>
      </c>
      <c r="B2" s="11"/>
      <c r="C2" s="11"/>
      <c r="D2" s="49"/>
      <c r="E2" s="11"/>
    </row>
    <row r="3" ht="22.7" customHeight="1" spans="1:5">
      <c r="A3" s="50"/>
      <c r="B3" s="50"/>
      <c r="C3" s="12"/>
      <c r="D3" s="13"/>
      <c r="E3" s="51" t="s">
        <v>34</v>
      </c>
    </row>
    <row r="4" ht="22.7" customHeight="1" spans="1:5">
      <c r="A4" s="52" t="s">
        <v>184</v>
      </c>
      <c r="B4" s="52"/>
      <c r="C4" s="52" t="s">
        <v>185</v>
      </c>
      <c r="D4" s="53"/>
      <c r="E4" s="52"/>
    </row>
    <row r="5" ht="22.7" customHeight="1" spans="1:5">
      <c r="A5" s="52" t="s">
        <v>181</v>
      </c>
      <c r="B5" s="52" t="s">
        <v>182</v>
      </c>
      <c r="C5" s="52" t="s">
        <v>115</v>
      </c>
      <c r="D5" s="52" t="s">
        <v>186</v>
      </c>
      <c r="E5" s="52" t="s">
        <v>187</v>
      </c>
    </row>
    <row r="6" ht="22.7" customHeight="1" spans="1:5">
      <c r="A6" s="52"/>
      <c r="B6" s="54" t="s">
        <v>115</v>
      </c>
      <c r="C6" s="55">
        <f t="shared" ref="C6:C15" si="0">D6+E6</f>
        <v>1236290.99</v>
      </c>
      <c r="D6" s="56">
        <f>D7+D17+D20</f>
        <v>1208523.57</v>
      </c>
      <c r="E6" s="57">
        <f>E7+E17+E20</f>
        <v>27767.42</v>
      </c>
    </row>
    <row r="7" ht="27" customHeight="1" spans="1:5">
      <c r="A7" s="58" t="s">
        <v>188</v>
      </c>
      <c r="B7" s="58" t="s">
        <v>189</v>
      </c>
      <c r="C7" s="56">
        <f>C8+C9+C12+C13+C14+C15+C10+C11</f>
        <v>1183783.57</v>
      </c>
      <c r="D7" s="56">
        <f>D8+D9+D10+D11+D12+D14+D15+D16</f>
        <v>1201783.57</v>
      </c>
      <c r="E7" s="56"/>
    </row>
    <row r="8" ht="27" customHeight="1" spans="1:5">
      <c r="A8" s="38" t="s">
        <v>190</v>
      </c>
      <c r="B8" s="38" t="s">
        <v>191</v>
      </c>
      <c r="C8" s="59">
        <f t="shared" si="0"/>
        <v>402859.8</v>
      </c>
      <c r="D8" s="60">
        <v>402859.8</v>
      </c>
      <c r="E8" s="61"/>
    </row>
    <row r="9" ht="27" customHeight="1" spans="1:5">
      <c r="A9" s="38" t="s">
        <v>192</v>
      </c>
      <c r="B9" s="38" t="s">
        <v>193</v>
      </c>
      <c r="C9" s="59">
        <f t="shared" si="0"/>
        <v>154647.44</v>
      </c>
      <c r="D9" s="60">
        <v>154647.44</v>
      </c>
      <c r="E9" s="37"/>
    </row>
    <row r="10" ht="27" customHeight="1" spans="1:5">
      <c r="A10" s="38" t="s">
        <v>194</v>
      </c>
      <c r="B10" s="38" t="s">
        <v>195</v>
      </c>
      <c r="C10" s="59">
        <f t="shared" si="0"/>
        <v>193000</v>
      </c>
      <c r="D10" s="60">
        <v>193000</v>
      </c>
      <c r="E10" s="37"/>
    </row>
    <row r="11" ht="27" customHeight="1" spans="1:5">
      <c r="A11" s="38" t="s">
        <v>196</v>
      </c>
      <c r="B11" s="38" t="s">
        <v>197</v>
      </c>
      <c r="C11" s="59">
        <f t="shared" si="0"/>
        <v>279505.8</v>
      </c>
      <c r="D11" s="60">
        <v>279505.8</v>
      </c>
      <c r="E11" s="37"/>
    </row>
    <row r="12" ht="27" customHeight="1" spans="1:5">
      <c r="A12" s="38" t="s">
        <v>198</v>
      </c>
      <c r="B12" s="62" t="s">
        <v>199</v>
      </c>
      <c r="C12" s="59">
        <f t="shared" si="0"/>
        <v>71356.8</v>
      </c>
      <c r="D12" s="63">
        <v>71356.8</v>
      </c>
      <c r="E12" s="37"/>
    </row>
    <row r="13" ht="27" customHeight="1" spans="1:5">
      <c r="A13" s="38" t="s">
        <v>200</v>
      </c>
      <c r="B13" s="39" t="s">
        <v>201</v>
      </c>
      <c r="C13" s="59">
        <f t="shared" si="0"/>
        <v>0</v>
      </c>
      <c r="D13" s="64">
        <v>0</v>
      </c>
      <c r="E13" s="37"/>
    </row>
    <row r="14" ht="27" customHeight="1" spans="1:5">
      <c r="A14" s="38" t="s">
        <v>202</v>
      </c>
      <c r="B14" s="39" t="s">
        <v>203</v>
      </c>
      <c r="C14" s="59">
        <f t="shared" si="0"/>
        <v>73605.07</v>
      </c>
      <c r="D14" s="63">
        <v>73605.07</v>
      </c>
      <c r="E14" s="37"/>
    </row>
    <row r="15" ht="27" customHeight="1" spans="1:5">
      <c r="A15" s="38" t="s">
        <v>204</v>
      </c>
      <c r="B15" s="39" t="s">
        <v>205</v>
      </c>
      <c r="C15" s="59">
        <f t="shared" si="0"/>
        <v>8808.66</v>
      </c>
      <c r="D15" s="65">
        <v>8808.66</v>
      </c>
      <c r="E15" s="37"/>
    </row>
    <row r="16" ht="27" customHeight="1" spans="1:5">
      <c r="A16" s="38" t="s">
        <v>206</v>
      </c>
      <c r="B16" s="39" t="s">
        <v>207</v>
      </c>
      <c r="C16" s="59"/>
      <c r="D16" s="65">
        <v>18000</v>
      </c>
      <c r="E16" s="37"/>
    </row>
    <row r="17" ht="27" customHeight="1" spans="1:5">
      <c r="A17" s="58" t="s">
        <v>208</v>
      </c>
      <c r="B17" s="66" t="s">
        <v>209</v>
      </c>
      <c r="C17" s="55">
        <f>D17+E17</f>
        <v>27767.42</v>
      </c>
      <c r="D17" s="67"/>
      <c r="E17" s="55">
        <f>E18+E19</f>
        <v>27767.42</v>
      </c>
    </row>
    <row r="18" ht="27" customHeight="1" spans="1:5">
      <c r="A18" s="38" t="s">
        <v>210</v>
      </c>
      <c r="B18" s="39" t="s">
        <v>211</v>
      </c>
      <c r="C18" s="59">
        <f>D18+E18</f>
        <v>16015.73</v>
      </c>
      <c r="D18" s="63"/>
      <c r="E18" s="60">
        <v>16015.73</v>
      </c>
    </row>
    <row r="19" ht="27" customHeight="1" spans="1:5">
      <c r="A19" s="38" t="s">
        <v>212</v>
      </c>
      <c r="B19" s="39" t="s">
        <v>213</v>
      </c>
      <c r="C19" s="59">
        <f>D19+E19</f>
        <v>11751.69</v>
      </c>
      <c r="D19" s="63"/>
      <c r="E19" s="60">
        <v>11751.69</v>
      </c>
    </row>
    <row r="20" ht="27" customHeight="1" spans="1:5">
      <c r="A20" s="58" t="s">
        <v>214</v>
      </c>
      <c r="B20" s="66" t="s">
        <v>215</v>
      </c>
      <c r="C20" s="55">
        <f>D20+E20</f>
        <v>6740</v>
      </c>
      <c r="D20" s="67">
        <f>D21</f>
        <v>6740</v>
      </c>
      <c r="E20" s="37"/>
    </row>
    <row r="21" ht="27" customHeight="1" spans="1:5">
      <c r="A21" s="38" t="s">
        <v>216</v>
      </c>
      <c r="B21" s="39" t="s">
        <v>217</v>
      </c>
      <c r="C21" s="59">
        <f>D21+E21</f>
        <v>6740</v>
      </c>
      <c r="D21" s="68">
        <v>6740</v>
      </c>
      <c r="E21" s="3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daneng_</cp:lastModifiedBy>
  <dcterms:created xsi:type="dcterms:W3CDTF">2023-01-31T08:53:00Z</dcterms:created>
  <dcterms:modified xsi:type="dcterms:W3CDTF">2024-03-14T04:23:54Z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