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<sst xmlns="http://schemas.openxmlformats.org/spreadsheetml/2006/main" count="324" uniqueCount="257">
  <si>
    <t>单位代码：</t>
  </si>
  <si>
    <t>单位名称：</t>
  </si>
  <si>
    <t>宁县中村卫生院</t>
  </si>
  <si>
    <t>部门预算公开表</t>
  </si>
  <si>
    <t xml:space="preserve">     </t>
  </si>
  <si>
    <t>编制日期：</t>
  </si>
  <si>
    <t>2024.3.14</t>
  </si>
  <si>
    <t>部门领导：</t>
  </si>
  <si>
    <t>吴玉平</t>
  </si>
  <si>
    <t>财务负责人：</t>
  </si>
  <si>
    <t>刘平宁</t>
  </si>
  <si>
    <t>制表人：</t>
  </si>
  <si>
    <t>马乐乐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</si>
  <si>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</si>
  <si>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</si>
  <si>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</si>
  <si>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</si>
  <si>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</si>
  <si>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</si>
  <si>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</si>
  <si>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</si>
  <si>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</si>
  <si>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</si>
  <si>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</si>
  <si>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</si>
  <si>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</si>
  <si>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</si>
  <si>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</si>
  <si>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</si>
  <si>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</si>
  <si>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</si>
  <si>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</si>
  <si>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</si>
  <si>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</si>
  <si>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</si>
  <si>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</si>
  <si>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</si>
  <si>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</si>
  <si>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</si>
  <si>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</si>
  <si>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</si>
  <si>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</si>
  <si>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</si>
  <si>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</si>
  <si>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</si>
  <si>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</si>
  <si>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</si>
  <si>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</si>
  <si>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</si>
  <si>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</si>
  <si>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</si>
  <si>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</si>
  <si>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</si>
  <si>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</si>
  <si>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</si>
  <si>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</si>
  <si>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</si>
  <si>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</si>
  <si>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</si>
  <si>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</si>
  <si>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</si>
  <si>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</si>
  <si>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</si>
  <si>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</si>
  <si>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</si>
  <si>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</si>
  <si>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</si>
  <si>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</si>
  <si>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</si>
  <si>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</si>
  <si>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</si>
  <si>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</si>
  <si>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</si>
  <si>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</si>
  <si>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</si>
  <si>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</si>
  <si>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</si>
  <si>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</si>
  <si>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</si>
  <si>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</si>
  <si>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</si>
  <si>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</si>
  <si>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</si>
  <si>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</si>
  <si>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 xml:space="preserve">                            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</si>
  <si>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</si>
  <si>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</si>
  <si>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</si>
  <si>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</si>
  <si>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</si>
  <si>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</si>
  <si>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</si>
  <si>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</si>
  <si>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</si>
  <si>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</si>
  <si>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</si>
  <si>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</si>
  <si>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</si>
  <si>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</si>
  <si>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</si>
  <si>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</si>
  <si>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</si>
  <si>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</si>
  <si>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</si>
  <si>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</si>
  <si>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</si>
  <si>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</si>
  <si>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</si>
  <si>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</si>
  <si>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</si>
  <si>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</si>
  <si>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</si>
  <si>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</si>
  <si>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</si>
  <si>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</si>
  <si>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</si>
  <si>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</si>
  <si>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</si>
  <si>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</si>
  <si>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</si>
  <si>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       卫生健康支出</t>
  </si>
  <si>
    <t>21003    基层医疗卫生机构</t>
  </si>
  <si>
    <t>2100302  乡镇卫生院</t>
  </si>
  <si>
    <t>21011    行政事业单位医疗</t>
  </si>
  <si>
    <t>2101102  事业单位医疗</t>
  </si>
  <si>
    <t>208      社会保障和就业支出</t>
  </si>
  <si>
    <t>20805   行政事业单位养老支出</t>
  </si>
  <si>
    <t>2080502 事业单位离退休</t>
  </si>
  <si>
    <t>2080505 机关事业单位基本养老保险缴费支出</t>
  </si>
  <si>
    <t>20899    其他社会保障和就业支出</t>
  </si>
  <si>
    <t>2089999 其他社会保障和就业支出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</si>
  <si>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</si>
  <si>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</si>
  <si>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</si>
  <si>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</si>
  <si>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</si>
  <si>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</si>
  <si>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</si>
  <si>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</si>
  <si>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</si>
  <si>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</si>
  <si>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</si>
  <si>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</si>
  <si>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</si>
  <si>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</si>
  <si>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</si>
  <si>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</si>
  <si>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</si>
  <si>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</si>
  <si>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</si>
  <si>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</si>
  <si>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</si>
  <si>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</si>
  <si>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</si>
  <si>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</si>
  <si>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</si>
  <si>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</si>
  <si>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</si>
  <si>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</si>
  <si>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</si>
  <si>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</si>
  <si>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</si>
  <si>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</si>
  <si>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</si>
  <si>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</si>
  <si>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</si>
  <si>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</si>
  <si>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</si>
  <si>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</si>
  <si>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</si>
  <si>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</si>
  <si>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</si>
  <si>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</si>
  <si>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</si>
  <si>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</si>
  <si>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</si>
  <si>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</si>
  <si>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</si>
  <si>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</si>
  <si>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</si>
  <si>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</si>
  <si>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</si>
  <si>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</si>
  <si>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</si>
  <si>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</si>
  <si>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</si>
  <si>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</si>
  <si>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</si>
  <si>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</si>
  <si>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</si>
  <si>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</si>
  <si>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</si>
  <si>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</si>
  <si>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</si>
  <si>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</si>
  <si>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</si>
  <si>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</si>
  <si>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</si>
  <si>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</si>
  <si>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</si>
  <si>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</si>
  <si>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</si>
  <si>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</si>
  <si>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</si>
  <si>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</si>
  <si>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</si>
  <si>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</si>
  <si>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</si>
  <si>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</si>
  <si>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</si>
  <si>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</si>
  <si>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</si>
  <si>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</si>
  <si>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</si>
  <si>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</si>
  <si>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</si>
  <si>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</si>
  <si>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</si>
  <si>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</si>
  <si>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</si>
  <si>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</si>
  <si>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</si>
  <si>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</si>
  <si>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</si>
  <si>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</si>
  <si>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</si>
  <si>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</si>
  <si>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 xml:space="preserve"> 30208</t>
  </si>
  <si>
    <t>取暖费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</si>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</sst>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  <numFmt numFmtId="178" formatCode="0.00_ "/>
    <numFmt numFmtId="179" formatCode="#0.00"/>
    <numFmt numFmtId="180" formatCode="#,##0.00_ ;[Red]\-#,##0.00\ "/>
    <numFmt numFmtId="181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9"/>
      <name val="SimSun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1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6" borderId="13" applyNumberFormat="0" applyAlignment="0" applyProtection="0">
      <alignment vertical="center"/>
    </xf>
    <xf numFmtId="0" fontId="45" fillId="7" borderId="15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2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horizontal="left" vertical="center"/>
    </xf>
    <xf numFmtId="49" fontId="14" fillId="0" borderId="6" xfId="0" applyNumberFormat="1" applyFont="1" applyFill="1" applyBorder="1" applyAlignment="1" applyProtection="1">
      <alignment horizontal="left" vertical="center"/>
    </xf>
    <xf numFmtId="0" fontId="0" fillId="0" borderId="7" xfId="0" applyFont="1" applyBorder="1">
      <alignment vertical="center"/>
    </xf>
    <xf numFmtId="177" fontId="20" fillId="0" borderId="7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179" fontId="24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16" fillId="0" borderId="8" xfId="0" applyNumberFormat="1" applyFont="1" applyFill="1" applyBorder="1" applyAlignment="1">
      <alignment horizontal="right" vertical="center" shrinkToFit="1"/>
    </xf>
    <xf numFmtId="179" fontId="19" fillId="0" borderId="2" xfId="0" applyNumberFormat="1" applyFont="1" applyBorder="1" applyAlignment="1">
      <alignment vertical="center" wrapText="1"/>
    </xf>
    <xf numFmtId="179" fontId="19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5" sqref="F1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4.1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0">
        <v>607018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2" t="s">
        <v>5</v>
      </c>
      <c r="G10" s="113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7</v>
      </c>
      <c r="C12" s="114" t="s">
        <v>8</v>
      </c>
      <c r="D12" s="12"/>
      <c r="E12" s="112" t="s">
        <v>9</v>
      </c>
      <c r="F12" s="10" t="s">
        <v>10</v>
      </c>
      <c r="G12" s="12"/>
      <c r="H12" s="112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229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37</v>
      </c>
    </row>
    <row r="4" ht="22.75" customHeight="1" spans="1:8">
      <c r="A4" s="14" t="s">
        <v>170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5" customHeight="1" spans="1:8">
      <c r="A5" s="14"/>
      <c r="B5" s="14" t="s">
        <v>119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5" customHeight="1" spans="1:8">
      <c r="A7" s="45" t="s">
        <v>119</v>
      </c>
      <c r="B7" s="46"/>
      <c r="C7" s="46"/>
      <c r="D7" s="46"/>
      <c r="E7" s="46"/>
      <c r="F7" s="46"/>
      <c r="G7" s="46"/>
      <c r="H7" s="46"/>
    </row>
    <row r="8" ht="22.75" customHeight="1" spans="1:8">
      <c r="A8" s="47" t="s">
        <v>2</v>
      </c>
      <c r="B8" s="46"/>
      <c r="C8" s="46"/>
      <c r="D8" s="46"/>
      <c r="E8" s="46"/>
      <c r="F8" s="46"/>
      <c r="G8" s="46"/>
      <c r="H8" s="4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3" workbookViewId="0">
      <selection activeCell="A5" sqref="$A5:$XFD5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239</v>
      </c>
      <c r="B4" s="29" t="s">
        <v>240</v>
      </c>
      <c r="C4" s="30" t="s">
        <v>241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8" customHeight="1" spans="1:6">
      <c r="A5" s="28"/>
      <c r="B5" s="31"/>
      <c r="C5" s="32" t="s">
        <v>119</v>
      </c>
      <c r="D5" s="33">
        <f t="shared" ref="D5:D8" si="0">E5</f>
        <v>42283.04</v>
      </c>
      <c r="E5" s="33">
        <f>E6</f>
        <v>42283.04</v>
      </c>
      <c r="F5" s="34"/>
    </row>
    <row r="6" ht="28" customHeight="1" spans="1:6">
      <c r="A6" s="35">
        <v>1</v>
      </c>
      <c r="B6" s="31" t="s">
        <v>217</v>
      </c>
      <c r="C6" s="36" t="s">
        <v>242</v>
      </c>
      <c r="D6" s="34">
        <f t="shared" si="0"/>
        <v>42283.04</v>
      </c>
      <c r="E6" s="34">
        <f>E7+E8</f>
        <v>42283.04</v>
      </c>
      <c r="F6" s="34"/>
    </row>
    <row r="7" ht="28" customHeight="1" spans="1:6">
      <c r="A7" s="35">
        <v>2</v>
      </c>
      <c r="B7" s="37" t="s">
        <v>219</v>
      </c>
      <c r="C7" s="38" t="s">
        <v>220</v>
      </c>
      <c r="D7" s="34">
        <f t="shared" si="0"/>
        <v>24638.54</v>
      </c>
      <c r="E7" s="39">
        <v>24638.54</v>
      </c>
      <c r="F7" s="34"/>
    </row>
    <row r="8" ht="28" customHeight="1" spans="1:6">
      <c r="A8" s="35">
        <v>3</v>
      </c>
      <c r="B8" s="37" t="s">
        <v>221</v>
      </c>
      <c r="C8" s="38" t="s">
        <v>222</v>
      </c>
      <c r="D8" s="34">
        <f t="shared" si="0"/>
        <v>17644.5</v>
      </c>
      <c r="E8" s="39">
        <v>17644.5</v>
      </c>
      <c r="F8" s="34"/>
    </row>
    <row r="9" ht="28" customHeight="1" spans="1:6">
      <c r="A9" s="34"/>
      <c r="B9" s="40"/>
      <c r="C9" s="41"/>
      <c r="D9" s="34"/>
      <c r="E9" s="34"/>
      <c r="F9" s="34"/>
    </row>
    <row r="10" ht="28" customHeight="1" spans="1:6">
      <c r="A10" s="34"/>
      <c r="B10" s="40"/>
      <c r="C10" s="41"/>
      <c r="D10" s="34"/>
      <c r="E10" s="34"/>
      <c r="F10" s="34"/>
    </row>
    <row r="11" ht="28" customHeight="1" spans="1:6">
      <c r="A11" s="34"/>
      <c r="B11" s="40"/>
      <c r="C11" s="41"/>
      <c r="D11" s="34"/>
      <c r="E11" s="42"/>
      <c r="F11" s="34"/>
    </row>
    <row r="12" ht="28" customHeight="1" spans="1:6">
      <c r="A12" s="34"/>
      <c r="B12" s="40"/>
      <c r="C12" s="41"/>
      <c r="D12" s="34"/>
      <c r="E12" s="34"/>
      <c r="F12" s="34"/>
    </row>
    <row r="13" ht="28" customHeight="1" spans="1:6">
      <c r="A13" s="34"/>
      <c r="B13" s="40"/>
      <c r="C13" s="41"/>
      <c r="D13" s="34"/>
      <c r="E13" s="34"/>
      <c r="F13" s="34"/>
    </row>
    <row r="14" ht="28" customHeight="1" spans="1:6">
      <c r="A14" s="34"/>
      <c r="B14" s="40"/>
      <c r="C14" s="41"/>
      <c r="D14" s="34"/>
      <c r="E14" s="34"/>
      <c r="F14" s="34"/>
    </row>
    <row r="15" ht="28" customHeight="1" spans="1:6">
      <c r="A15" s="34"/>
      <c r="B15" s="40"/>
      <c r="C15" s="41"/>
      <c r="D15" s="34"/>
      <c r="E15" s="34"/>
      <c r="F15" s="34"/>
    </row>
    <row r="16" ht="28" customHeight="1" spans="1:6">
      <c r="A16" s="34"/>
      <c r="B16" s="40"/>
      <c r="C16" s="41"/>
      <c r="D16" s="34"/>
      <c r="E16" s="34"/>
      <c r="F16" s="34"/>
    </row>
    <row r="17" ht="28" customHeight="1" spans="1:6">
      <c r="A17" s="34"/>
      <c r="B17" s="40"/>
      <c r="C17" s="41"/>
      <c r="D17" s="34"/>
      <c r="E17" s="34"/>
      <c r="F17" s="34"/>
    </row>
    <row r="18" ht="28" customHeight="1" spans="1:6">
      <c r="A18" s="34"/>
      <c r="B18" s="40"/>
      <c r="C18" s="41"/>
      <c r="D18" s="34"/>
      <c r="E18" s="34"/>
      <c r="F18" s="34"/>
    </row>
    <row r="24" ht="13.5" spans="2:3">
      <c r="B24" s="17"/>
      <c r="C24" s="17"/>
    </row>
    <row r="25" ht="13.5" spans="2:3">
      <c r="B25" s="17"/>
      <c r="C25" s="17"/>
    </row>
    <row r="26" ht="13.5" spans="2:3">
      <c r="B26" s="17"/>
      <c r="C26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170</v>
      </c>
      <c r="B4" s="14" t="s">
        <v>119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9.9666666666667" customWidth="1"/>
    <col min="3" max="3" width="50.0833333333333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14</v>
      </c>
      <c r="C2" s="106"/>
    </row>
    <row r="3" ht="29.35" customHeight="1" spans="1:3">
      <c r="A3" s="107"/>
      <c r="B3" s="108" t="s">
        <v>15</v>
      </c>
      <c r="C3" s="108" t="s">
        <v>16</v>
      </c>
    </row>
    <row r="4" ht="28.45" customHeight="1" spans="1:3">
      <c r="A4" s="99"/>
      <c r="B4" s="109" t="s">
        <v>17</v>
      </c>
      <c r="C4" s="33" t="s">
        <v>18</v>
      </c>
    </row>
    <row r="5" ht="28.45" customHeight="1" spans="1:3">
      <c r="A5" s="99"/>
      <c r="B5" s="109" t="s">
        <v>19</v>
      </c>
      <c r="C5" s="33" t="s">
        <v>20</v>
      </c>
    </row>
    <row r="6" ht="28.45" customHeight="1" spans="1:3">
      <c r="A6" s="99"/>
      <c r="B6" s="109" t="s">
        <v>21</v>
      </c>
      <c r="C6" s="33" t="s">
        <v>22</v>
      </c>
    </row>
    <row r="7" ht="28.45" customHeight="1" spans="1:3">
      <c r="A7" s="99"/>
      <c r="B7" s="109" t="s">
        <v>23</v>
      </c>
      <c r="C7" s="33"/>
    </row>
    <row r="8" ht="28.45" customHeight="1" spans="1:3">
      <c r="A8" s="99"/>
      <c r="B8" s="109" t="s">
        <v>24</v>
      </c>
      <c r="C8" s="33" t="s">
        <v>25</v>
      </c>
    </row>
    <row r="9" ht="28.45" customHeight="1" spans="1:3">
      <c r="A9" s="99"/>
      <c r="B9" s="109" t="s">
        <v>26</v>
      </c>
      <c r="C9" s="33" t="s">
        <v>27</v>
      </c>
    </row>
    <row r="10" ht="28.45" customHeight="1" spans="1:3">
      <c r="A10" s="99"/>
      <c r="B10" s="109" t="s">
        <v>28</v>
      </c>
      <c r="C10" s="33" t="s">
        <v>29</v>
      </c>
    </row>
    <row r="11" ht="28.45" customHeight="1" spans="1:3">
      <c r="A11" s="99"/>
      <c r="B11" s="109" t="s">
        <v>30</v>
      </c>
      <c r="C11" s="33" t="s">
        <v>31</v>
      </c>
    </row>
    <row r="12" ht="28.45" customHeight="1" spans="1:3">
      <c r="A12" s="99"/>
      <c r="B12" s="109" t="s">
        <v>32</v>
      </c>
      <c r="C12" s="33"/>
    </row>
    <row r="13" ht="28.45" customHeight="1" spans="1:3">
      <c r="A13" s="10"/>
      <c r="B13" s="109" t="s">
        <v>33</v>
      </c>
      <c r="C13" s="33"/>
    </row>
    <row r="14" ht="28.45" customHeight="1" spans="1:3">
      <c r="A14" s="10"/>
      <c r="B14" s="109" t="s">
        <v>34</v>
      </c>
      <c r="C14" s="33" t="s">
        <v>18</v>
      </c>
    </row>
    <row r="15" ht="36" customHeight="1" spans="2:3">
      <c r="B15" s="109" t="s">
        <v>35</v>
      </c>
      <c r="C15" s="34"/>
    </row>
  </sheetData>
  <mergeCells count="1">
    <mergeCell ref="B2:C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D13" sqref="D13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9"/>
      <c r="B3" s="99"/>
      <c r="C3" s="99"/>
      <c r="D3" s="100" t="s">
        <v>37</v>
      </c>
    </row>
    <row r="4" ht="22.75" customHeight="1" spans="1:4">
      <c r="A4" s="74" t="s">
        <v>38</v>
      </c>
      <c r="B4" s="74"/>
      <c r="C4" s="74" t="s">
        <v>39</v>
      </c>
      <c r="D4" s="74"/>
    </row>
    <row r="5" ht="22.75" customHeight="1" spans="1:4">
      <c r="A5" s="74" t="s">
        <v>40</v>
      </c>
      <c r="B5" s="74" t="s">
        <v>41</v>
      </c>
      <c r="C5" s="74" t="s">
        <v>40</v>
      </c>
      <c r="D5" s="74" t="s">
        <v>41</v>
      </c>
    </row>
    <row r="6" ht="22.75" customHeight="1" spans="1:4">
      <c r="A6" s="101" t="s">
        <v>42</v>
      </c>
      <c r="B6" s="81">
        <v>1952848.51</v>
      </c>
      <c r="C6" s="101" t="s">
        <v>43</v>
      </c>
      <c r="D6" s="81"/>
    </row>
    <row r="7" ht="22.75" customHeight="1" spans="1:4">
      <c r="A7" s="101" t="s">
        <v>44</v>
      </c>
      <c r="B7" s="81"/>
      <c r="C7" s="101" t="s">
        <v>45</v>
      </c>
      <c r="D7" s="102"/>
    </row>
    <row r="8" ht="22.75" customHeight="1" spans="1:4">
      <c r="A8" s="101" t="s">
        <v>46</v>
      </c>
      <c r="B8" s="81"/>
      <c r="C8" s="101" t="s">
        <v>47</v>
      </c>
      <c r="D8" s="102"/>
    </row>
    <row r="9" ht="22.75" customHeight="1" spans="1:4">
      <c r="A9" s="101" t="s">
        <v>48</v>
      </c>
      <c r="B9" s="81"/>
      <c r="C9" s="101" t="s">
        <v>49</v>
      </c>
      <c r="D9" s="102"/>
    </row>
    <row r="10" ht="22.75" customHeight="1" spans="1:4">
      <c r="A10" s="101" t="s">
        <v>50</v>
      </c>
      <c r="B10" s="81">
        <v>6753306</v>
      </c>
      <c r="C10" s="101" t="s">
        <v>51</v>
      </c>
      <c r="D10" s="102"/>
    </row>
    <row r="11" ht="22.75" customHeight="1" spans="1:4">
      <c r="A11" s="101" t="s">
        <v>52</v>
      </c>
      <c r="B11" s="81"/>
      <c r="C11" s="101" t="s">
        <v>53</v>
      </c>
      <c r="D11" s="102"/>
    </row>
    <row r="12" ht="22.75" customHeight="1" spans="1:4">
      <c r="A12" s="101" t="s">
        <v>54</v>
      </c>
      <c r="B12" s="81"/>
      <c r="C12" s="101" t="s">
        <v>55</v>
      </c>
      <c r="D12" s="102"/>
    </row>
    <row r="13" ht="22.75" customHeight="1" spans="1:4">
      <c r="A13" s="101" t="s">
        <v>56</v>
      </c>
      <c r="B13" s="81"/>
      <c r="C13" s="101" t="s">
        <v>57</v>
      </c>
      <c r="D13" s="83">
        <v>194562.94</v>
      </c>
    </row>
    <row r="14" ht="22.75" customHeight="1" spans="1:4">
      <c r="A14" s="101" t="s">
        <v>58</v>
      </c>
      <c r="B14" s="81"/>
      <c r="C14" s="101" t="s">
        <v>59</v>
      </c>
      <c r="D14" s="102"/>
    </row>
    <row r="15" ht="22.75" customHeight="1" spans="1:4">
      <c r="A15" s="101"/>
      <c r="B15" s="103"/>
      <c r="C15" s="101" t="s">
        <v>60</v>
      </c>
      <c r="D15" s="83">
        <f>D39-D13</f>
        <v>8511591.57</v>
      </c>
    </row>
    <row r="16" ht="22.75" customHeight="1" spans="1:4">
      <c r="A16" s="101"/>
      <c r="B16" s="103"/>
      <c r="C16" s="101" t="s">
        <v>61</v>
      </c>
      <c r="D16" s="102"/>
    </row>
    <row r="17" ht="22.75" customHeight="1" spans="1:4">
      <c r="A17" s="101"/>
      <c r="B17" s="103"/>
      <c r="C17" s="101" t="s">
        <v>62</v>
      </c>
      <c r="D17" s="102"/>
    </row>
    <row r="18" ht="22.75" customHeight="1" spans="1:4">
      <c r="A18" s="101"/>
      <c r="B18" s="103"/>
      <c r="C18" s="101" t="s">
        <v>63</v>
      </c>
      <c r="D18" s="102"/>
    </row>
    <row r="19" ht="22.75" customHeight="1" spans="1:4">
      <c r="A19" s="101"/>
      <c r="B19" s="103"/>
      <c r="C19" s="101" t="s">
        <v>64</v>
      </c>
      <c r="D19" s="102"/>
    </row>
    <row r="20" ht="22.75" customHeight="1" spans="1:4">
      <c r="A20" s="104"/>
      <c r="B20" s="105"/>
      <c r="C20" s="101" t="s">
        <v>65</v>
      </c>
      <c r="D20" s="102"/>
    </row>
    <row r="21" ht="22.75" customHeight="1" spans="1:4">
      <c r="A21" s="104"/>
      <c r="B21" s="105"/>
      <c r="C21" s="101" t="s">
        <v>66</v>
      </c>
      <c r="D21" s="102"/>
    </row>
    <row r="22" ht="22.75" customHeight="1" spans="1:4">
      <c r="A22" s="104"/>
      <c r="B22" s="105"/>
      <c r="C22" s="101" t="s">
        <v>67</v>
      </c>
      <c r="D22" s="102"/>
    </row>
    <row r="23" ht="22.75" customHeight="1" spans="1:4">
      <c r="A23" s="104"/>
      <c r="B23" s="105"/>
      <c r="C23" s="101" t="s">
        <v>68</v>
      </c>
      <c r="D23" s="102"/>
    </row>
    <row r="24" ht="22.75" customHeight="1" spans="1:4">
      <c r="A24" s="104"/>
      <c r="B24" s="105"/>
      <c r="C24" s="101" t="s">
        <v>69</v>
      </c>
      <c r="D24" s="102"/>
    </row>
    <row r="25" ht="22.75" customHeight="1" spans="1:4">
      <c r="A25" s="101"/>
      <c r="B25" s="103"/>
      <c r="C25" s="101" t="s">
        <v>70</v>
      </c>
      <c r="D25" s="102"/>
    </row>
    <row r="26" ht="22.75" customHeight="1" spans="1:4">
      <c r="A26" s="101"/>
      <c r="B26" s="103"/>
      <c r="C26" s="101" t="s">
        <v>71</v>
      </c>
      <c r="D26" s="102"/>
    </row>
    <row r="27" ht="22.75" customHeight="1" spans="1:4">
      <c r="A27" s="101"/>
      <c r="B27" s="103"/>
      <c r="C27" s="101" t="s">
        <v>72</v>
      </c>
      <c r="D27" s="102"/>
    </row>
    <row r="28" ht="22.75" customHeight="1" spans="1:4">
      <c r="A28" s="104"/>
      <c r="B28" s="105"/>
      <c r="C28" s="101" t="s">
        <v>73</v>
      </c>
      <c r="D28" s="102"/>
    </row>
    <row r="29" ht="22.75" customHeight="1" spans="1:4">
      <c r="A29" s="104"/>
      <c r="B29" s="105"/>
      <c r="C29" s="101" t="s">
        <v>74</v>
      </c>
      <c r="D29" s="102"/>
    </row>
    <row r="30" ht="22.75" customHeight="1" spans="1:4">
      <c r="A30" s="104"/>
      <c r="B30" s="105"/>
      <c r="C30" s="101" t="s">
        <v>75</v>
      </c>
      <c r="D30" s="102"/>
    </row>
    <row r="31" ht="22.75" customHeight="1" spans="1:4">
      <c r="A31" s="104"/>
      <c r="B31" s="105"/>
      <c r="C31" s="101" t="s">
        <v>76</v>
      </c>
      <c r="D31" s="102"/>
    </row>
    <row r="32" ht="22.75" customHeight="1" spans="1:4">
      <c r="A32" s="104"/>
      <c r="B32" s="105"/>
      <c r="C32" s="101" t="s">
        <v>77</v>
      </c>
      <c r="D32" s="102"/>
    </row>
    <row r="33" ht="22.75" customHeight="1" spans="1:4">
      <c r="A33" s="101"/>
      <c r="B33" s="101"/>
      <c r="C33" s="101" t="s">
        <v>78</v>
      </c>
      <c r="D33" s="102"/>
    </row>
    <row r="34" ht="22.75" customHeight="1" spans="1:4">
      <c r="A34" s="101"/>
      <c r="B34" s="101"/>
      <c r="C34" s="101" t="s">
        <v>79</v>
      </c>
      <c r="D34" s="102"/>
    </row>
    <row r="35" ht="22.75" customHeight="1" spans="1:4">
      <c r="A35" s="101"/>
      <c r="B35" s="101"/>
      <c r="C35" s="101" t="s">
        <v>80</v>
      </c>
      <c r="D35" s="102"/>
    </row>
    <row r="36" ht="22.75" customHeight="1" spans="1:4">
      <c r="A36" s="101"/>
      <c r="B36" s="101"/>
      <c r="C36" s="101"/>
      <c r="D36" s="101"/>
    </row>
    <row r="37" ht="22.75" customHeight="1" spans="1:4">
      <c r="A37" s="101"/>
      <c r="B37" s="101"/>
      <c r="C37" s="101"/>
      <c r="D37" s="101"/>
    </row>
    <row r="38" ht="22.75" customHeight="1" spans="1:4">
      <c r="A38" s="101"/>
      <c r="B38" s="101"/>
      <c r="C38" s="101"/>
      <c r="D38" s="101"/>
    </row>
    <row r="39" ht="22.75" customHeight="1" spans="1:4">
      <c r="A39" s="104" t="s">
        <v>81</v>
      </c>
      <c r="B39" s="105">
        <f>SUM(B6:B38)</f>
        <v>8706154.51</v>
      </c>
      <c r="C39" s="104" t="s">
        <v>82</v>
      </c>
      <c r="D39" s="105">
        <f>B39</f>
        <v>8706154.51</v>
      </c>
    </row>
    <row r="40" ht="22.75" customHeight="1" spans="1:4">
      <c r="A40" s="104" t="s">
        <v>83</v>
      </c>
      <c r="B40" s="105" t="s">
        <v>84</v>
      </c>
      <c r="C40" s="104" t="s">
        <v>85</v>
      </c>
      <c r="D40" s="105"/>
    </row>
    <row r="41" ht="22.75" customHeight="1" spans="1:4">
      <c r="A41" s="104" t="s">
        <v>86</v>
      </c>
      <c r="B41" s="103"/>
      <c r="C41" s="101"/>
      <c r="D41" s="103"/>
    </row>
    <row r="42" ht="22.75" customHeight="1" spans="1:4">
      <c r="A42" s="104" t="s">
        <v>87</v>
      </c>
      <c r="B42" s="105">
        <f>B39</f>
        <v>8706154.51</v>
      </c>
      <c r="C42" s="104" t="s">
        <v>88</v>
      </c>
      <c r="D42" s="105">
        <f>D39+D40</f>
        <v>8706154.51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3" workbookViewId="0">
      <selection activeCell="D9" sqref="D9"/>
    </sheetView>
  </sheetViews>
  <sheetFormatPr defaultColWidth="7.875" defaultRowHeight="12.75" customHeight="1" outlineLevelCol="2"/>
  <cols>
    <col min="1" max="1" width="51.8416666666667" style="18" customWidth="1"/>
    <col min="2" max="2" width="46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90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91" t="s">
        <v>90</v>
      </c>
      <c r="B5" s="92">
        <f>B6+B7</f>
        <v>1952848.51</v>
      </c>
      <c r="C5" s="18"/>
    </row>
    <row r="6" s="17" customFormat="1" ht="25" customHeight="1" spans="1:3">
      <c r="A6" s="93" t="s">
        <v>91</v>
      </c>
      <c r="B6" s="81">
        <v>1952848.51</v>
      </c>
      <c r="C6" s="18"/>
    </row>
    <row r="7" s="17" customFormat="1" ht="25" customHeight="1" spans="1:3">
      <c r="A7" s="93" t="s">
        <v>92</v>
      </c>
      <c r="B7" s="94"/>
      <c r="C7" s="18"/>
    </row>
    <row r="8" s="17" customFormat="1" ht="25" customHeight="1" spans="1:3">
      <c r="A8" s="91" t="s">
        <v>93</v>
      </c>
      <c r="B8" s="94">
        <f>B9+B10</f>
        <v>0</v>
      </c>
      <c r="C8" s="18"/>
    </row>
    <row r="9" s="17" customFormat="1" ht="25" customHeight="1" spans="1:3">
      <c r="A9" s="93" t="s">
        <v>91</v>
      </c>
      <c r="B9" s="94"/>
      <c r="C9" s="18"/>
    </row>
    <row r="10" s="17" customFormat="1" ht="25" customHeight="1" spans="1:3">
      <c r="A10" s="93" t="s">
        <v>92</v>
      </c>
      <c r="B10" s="94"/>
      <c r="C10" s="18"/>
    </row>
    <row r="11" s="17" customFormat="1" ht="25" customHeight="1" spans="1:3">
      <c r="A11" s="91" t="s">
        <v>94</v>
      </c>
      <c r="B11" s="94"/>
      <c r="C11" s="18"/>
    </row>
    <row r="12" s="17" customFormat="1" ht="25" customHeight="1" spans="1:3">
      <c r="A12" s="93" t="s">
        <v>91</v>
      </c>
      <c r="B12" s="94"/>
      <c r="C12" s="18"/>
    </row>
    <row r="13" s="17" customFormat="1" ht="25" customHeight="1" spans="1:3">
      <c r="A13" s="93" t="s">
        <v>92</v>
      </c>
      <c r="B13" s="94"/>
      <c r="C13" s="18"/>
    </row>
    <row r="14" s="17" customFormat="1" ht="25" customHeight="1" spans="1:3">
      <c r="A14" s="95" t="s">
        <v>95</v>
      </c>
      <c r="B14" s="94">
        <f>SUM(B15:B17)</f>
        <v>6753306</v>
      </c>
      <c r="C14" s="18"/>
    </row>
    <row r="15" s="17" customFormat="1" ht="25" customHeight="1" spans="1:3">
      <c r="A15" s="93" t="s">
        <v>96</v>
      </c>
      <c r="B15" s="94"/>
      <c r="C15" s="18"/>
    </row>
    <row r="16" s="17" customFormat="1" ht="25" customHeight="1" spans="1:3">
      <c r="A16" s="93" t="s">
        <v>97</v>
      </c>
      <c r="B16" s="81">
        <v>6753306</v>
      </c>
      <c r="C16" s="18"/>
    </row>
    <row r="17" s="17" customFormat="1" ht="25" customHeight="1" spans="1:3">
      <c r="A17" s="93" t="s">
        <v>98</v>
      </c>
      <c r="B17" s="94"/>
      <c r="C17" s="18"/>
    </row>
    <row r="18" s="17" customFormat="1" ht="25" customHeight="1" spans="1:3">
      <c r="A18" s="95" t="s">
        <v>99</v>
      </c>
      <c r="B18" s="94"/>
      <c r="C18" s="18"/>
    </row>
    <row r="19" s="17" customFormat="1" ht="25" customHeight="1" spans="1:3">
      <c r="A19" s="95" t="s">
        <v>100</v>
      </c>
      <c r="B19" s="94"/>
      <c r="C19" s="18"/>
    </row>
    <row r="20" s="17" customFormat="1" ht="25" customHeight="1" spans="1:3">
      <c r="A20" s="95" t="s">
        <v>101</v>
      </c>
      <c r="B20" s="94"/>
      <c r="C20" s="18"/>
    </row>
    <row r="21" s="17" customFormat="1" ht="25" customHeight="1" spans="1:3">
      <c r="A21" s="95" t="s">
        <v>102</v>
      </c>
      <c r="B21" s="94"/>
      <c r="C21" s="18"/>
    </row>
    <row r="22" s="17" customFormat="1" ht="25" customHeight="1" spans="1:3">
      <c r="A22" s="95" t="s">
        <v>103</v>
      </c>
      <c r="B22" s="92">
        <f>B23+B26+B29+B30</f>
        <v>0</v>
      </c>
      <c r="C22" s="18"/>
    </row>
    <row r="23" s="17" customFormat="1" ht="25" customHeight="1" spans="1:3">
      <c r="A23" s="93" t="s">
        <v>104</v>
      </c>
      <c r="B23" s="92">
        <f>B24+B25</f>
        <v>0</v>
      </c>
      <c r="C23" s="18"/>
    </row>
    <row r="24" s="17" customFormat="1" ht="25" customHeight="1" spans="1:3">
      <c r="A24" s="93" t="s">
        <v>105</v>
      </c>
      <c r="B24" s="92"/>
      <c r="C24" s="18"/>
    </row>
    <row r="25" s="17" customFormat="1" ht="25" customHeight="1" spans="1:3">
      <c r="A25" s="93" t="s">
        <v>106</v>
      </c>
      <c r="B25" s="92"/>
      <c r="C25" s="18"/>
    </row>
    <row r="26" s="17" customFormat="1" ht="25" customHeight="1" spans="1:3">
      <c r="A26" s="93" t="s">
        <v>107</v>
      </c>
      <c r="B26" s="92">
        <f>B27+B28</f>
        <v>0</v>
      </c>
      <c r="C26" s="18"/>
    </row>
    <row r="27" s="17" customFormat="1" ht="25" customHeight="1" spans="1:3">
      <c r="A27" s="93" t="s">
        <v>108</v>
      </c>
      <c r="B27" s="92"/>
      <c r="C27" s="18"/>
    </row>
    <row r="28" s="17" customFormat="1" ht="25" customHeight="1" spans="1:3">
      <c r="A28" s="93" t="s">
        <v>109</v>
      </c>
      <c r="B28" s="92"/>
      <c r="C28" s="18"/>
    </row>
    <row r="29" s="17" customFormat="1" ht="25" customHeight="1" spans="1:3">
      <c r="A29" s="93" t="s">
        <v>110</v>
      </c>
      <c r="B29" s="92"/>
      <c r="C29" s="18"/>
    </row>
    <row r="30" s="17" customFormat="1" ht="25" customHeight="1" spans="1:3">
      <c r="A30" s="93" t="s">
        <v>111</v>
      </c>
      <c r="B30" s="92"/>
      <c r="C30" s="18"/>
    </row>
    <row r="31" ht="25" customHeight="1" spans="1:2">
      <c r="A31" s="96"/>
      <c r="B31" s="92"/>
    </row>
    <row r="32" s="17" customFormat="1" ht="25" customHeight="1" spans="1:3">
      <c r="A32" s="97" t="s">
        <v>112</v>
      </c>
      <c r="B32" s="98">
        <f>B5+B8+B14+B18+B19+B20+B21+B22</f>
        <v>8706154.51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A13" sqref="A13"/>
    </sheetView>
  </sheetViews>
  <sheetFormatPr defaultColWidth="10" defaultRowHeight="13.5" outlineLevelCol="4"/>
  <cols>
    <col min="1" max="1" width="34.5" customWidth="1"/>
    <col min="2" max="2" width="32.375" style="86" customWidth="1"/>
    <col min="3" max="3" width="13.7" style="86" customWidth="1"/>
    <col min="4" max="4" width="13.3" customWidth="1"/>
    <col min="5" max="5" width="12.625" customWidth="1"/>
  </cols>
  <sheetData>
    <row r="1" ht="14.3" customHeight="1" spans="1:5">
      <c r="A1" s="10"/>
      <c r="B1" s="66"/>
      <c r="C1" s="66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87"/>
      <c r="C3" s="87"/>
      <c r="D3" s="12"/>
      <c r="E3" s="12" t="s">
        <v>37</v>
      </c>
    </row>
    <row r="4" ht="22.75" customHeight="1" spans="1:5">
      <c r="A4" s="88" t="s">
        <v>114</v>
      </c>
      <c r="B4" s="88" t="s">
        <v>115</v>
      </c>
      <c r="C4" s="88" t="s">
        <v>116</v>
      </c>
      <c r="D4" s="88" t="s">
        <v>117</v>
      </c>
      <c r="E4" s="88" t="s">
        <v>118</v>
      </c>
    </row>
    <row r="5" ht="22.75" customHeight="1" spans="1:5">
      <c r="A5" s="33" t="s">
        <v>119</v>
      </c>
      <c r="B5" s="50">
        <f>B6+B11</f>
        <v>8706154.51</v>
      </c>
      <c r="C5" s="50">
        <f>C6+C11</f>
        <v>8706154.51</v>
      </c>
      <c r="D5" s="71"/>
      <c r="E5" s="71"/>
    </row>
    <row r="6" ht="27" customHeight="1" spans="1:5">
      <c r="A6" s="36" t="s">
        <v>120</v>
      </c>
      <c r="B6" s="50">
        <f>B7+B9</f>
        <v>8511591.57</v>
      </c>
      <c r="C6" s="50">
        <f>C7+C9</f>
        <v>8511591.57</v>
      </c>
      <c r="D6" s="71"/>
      <c r="E6" s="71"/>
    </row>
    <row r="7" ht="27" customHeight="1" spans="1:5">
      <c r="A7" s="36" t="s">
        <v>121</v>
      </c>
      <c r="B7" s="50">
        <f>B8</f>
        <v>8401056.22</v>
      </c>
      <c r="C7" s="50">
        <f>C8</f>
        <v>8401056.22</v>
      </c>
      <c r="D7" s="71"/>
      <c r="E7" s="71"/>
    </row>
    <row r="8" ht="27" customHeight="1" spans="1:5">
      <c r="A8" s="36" t="s">
        <v>122</v>
      </c>
      <c r="B8" s="89">
        <v>8401056.22</v>
      </c>
      <c r="C8" s="89">
        <v>8401056.22</v>
      </c>
      <c r="D8" s="73"/>
      <c r="E8" s="73"/>
    </row>
    <row r="9" ht="27" customHeight="1" spans="1:5">
      <c r="A9" s="36" t="s">
        <v>123</v>
      </c>
      <c r="B9" s="35">
        <f>B10</f>
        <v>110535.35</v>
      </c>
      <c r="C9" s="35">
        <f>C10</f>
        <v>110535.35</v>
      </c>
      <c r="D9" s="34"/>
      <c r="E9" s="34"/>
    </row>
    <row r="10" ht="27" customHeight="1" spans="1:5">
      <c r="A10" s="36" t="s">
        <v>124</v>
      </c>
      <c r="B10" s="35">
        <v>110535.35</v>
      </c>
      <c r="C10" s="35">
        <v>110535.35</v>
      </c>
      <c r="D10" s="34"/>
      <c r="E10" s="34"/>
    </row>
    <row r="11" ht="27" customHeight="1" spans="1:5">
      <c r="A11" s="36" t="s">
        <v>125</v>
      </c>
      <c r="B11" s="35">
        <f>B15+B12</f>
        <v>194562.94</v>
      </c>
      <c r="C11" s="35">
        <f>C15+C12</f>
        <v>194562.94</v>
      </c>
      <c r="D11" s="34"/>
      <c r="E11" s="34"/>
    </row>
    <row r="12" ht="27" customHeight="1" spans="1:5">
      <c r="A12" s="36" t="s">
        <v>126</v>
      </c>
      <c r="B12" s="35">
        <f>B13+B14</f>
        <v>181011.68</v>
      </c>
      <c r="C12" s="35">
        <f>C13+C14</f>
        <v>181011.68</v>
      </c>
      <c r="D12" s="34"/>
      <c r="E12" s="34"/>
    </row>
    <row r="13" ht="27" customHeight="1" spans="1:5">
      <c r="A13" s="36" t="s">
        <v>127</v>
      </c>
      <c r="B13" s="35">
        <v>13220</v>
      </c>
      <c r="C13" s="35">
        <v>13220</v>
      </c>
      <c r="D13" s="34"/>
      <c r="E13" s="34"/>
    </row>
    <row r="14" ht="27" customHeight="1" spans="1:5">
      <c r="A14" s="36" t="s">
        <v>128</v>
      </c>
      <c r="B14" s="35">
        <v>167791.68</v>
      </c>
      <c r="C14" s="35">
        <v>167791.68</v>
      </c>
      <c r="D14" s="34"/>
      <c r="E14" s="34"/>
    </row>
    <row r="15" ht="27" customHeight="1" spans="1:5">
      <c r="A15" s="36" t="s">
        <v>129</v>
      </c>
      <c r="B15" s="35">
        <f>B16</f>
        <v>13551.26</v>
      </c>
      <c r="C15" s="35">
        <f>C16</f>
        <v>13551.26</v>
      </c>
      <c r="D15" s="34"/>
      <c r="E15" s="34"/>
    </row>
    <row r="16" ht="27" customHeight="1" spans="1:5">
      <c r="A16" s="36" t="s">
        <v>130</v>
      </c>
      <c r="B16" s="35">
        <v>13551.26</v>
      </c>
      <c r="C16" s="35">
        <v>13551.26</v>
      </c>
      <c r="D16" s="34"/>
      <c r="E16" s="34"/>
    </row>
  </sheetData>
  <mergeCells count="1">
    <mergeCell ref="A2:E2"/>
  </mergeCells>
  <pageMargins left="0.75" right="0.75" top="0.270000010728836" bottom="0.270000010728836" header="0" footer="0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7" workbookViewId="0">
      <selection activeCell="E14" sqref="E1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37</v>
      </c>
      <c r="D3" s="49"/>
      <c r="E3" s="12"/>
      <c r="F3" s="12"/>
      <c r="G3" s="12"/>
    </row>
    <row r="4" ht="22.75" customHeight="1" spans="1:7">
      <c r="A4" s="74" t="s">
        <v>38</v>
      </c>
      <c r="B4" s="74"/>
      <c r="C4" s="74" t="s">
        <v>39</v>
      </c>
      <c r="D4" s="74"/>
      <c r="E4" s="12"/>
      <c r="F4" s="12"/>
      <c r="G4" s="12"/>
    </row>
    <row r="5" ht="22.75" customHeight="1" spans="1:7">
      <c r="A5" s="74" t="s">
        <v>40</v>
      </c>
      <c r="B5" s="74" t="s">
        <v>41</v>
      </c>
      <c r="C5" s="74" t="s">
        <v>40</v>
      </c>
      <c r="D5" s="74" t="s">
        <v>119</v>
      </c>
      <c r="E5" s="12"/>
      <c r="F5" s="12"/>
      <c r="G5" s="12"/>
    </row>
    <row r="6" ht="22.75" customHeight="1" spans="1:7">
      <c r="A6" s="15" t="s">
        <v>132</v>
      </c>
      <c r="B6" s="80">
        <f>SUM(B7:B9)</f>
        <v>1952848.51</v>
      </c>
      <c r="C6" s="15" t="s">
        <v>133</v>
      </c>
      <c r="D6" s="80">
        <v>1952848.51</v>
      </c>
      <c r="E6" s="12"/>
      <c r="F6" s="12"/>
      <c r="G6" s="12"/>
    </row>
    <row r="7" ht="22.75" customHeight="1" spans="1:7">
      <c r="A7" s="15" t="s">
        <v>134</v>
      </c>
      <c r="B7" s="81">
        <v>1952848.51</v>
      </c>
      <c r="C7" s="15" t="s">
        <v>135</v>
      </c>
      <c r="D7" s="81"/>
      <c r="E7" s="12"/>
      <c r="F7" s="12"/>
      <c r="G7" s="12"/>
    </row>
    <row r="8" ht="22.75" customHeight="1" spans="1:7">
      <c r="A8" s="15" t="s">
        <v>136</v>
      </c>
      <c r="B8" s="81"/>
      <c r="C8" s="15" t="s">
        <v>137</v>
      </c>
      <c r="D8" s="81"/>
      <c r="E8" s="12"/>
      <c r="F8" s="12"/>
      <c r="G8" s="12"/>
    </row>
    <row r="9" ht="22.75" customHeight="1" spans="1:7">
      <c r="A9" s="15" t="s">
        <v>138</v>
      </c>
      <c r="B9" s="81"/>
      <c r="C9" s="15" t="s">
        <v>139</v>
      </c>
      <c r="D9" s="81"/>
      <c r="E9" s="12"/>
      <c r="F9" s="12"/>
      <c r="G9" s="12"/>
    </row>
    <row r="10" ht="22.75" customHeight="1" spans="1:7">
      <c r="A10" s="15"/>
      <c r="B10" s="82"/>
      <c r="C10" s="15" t="s">
        <v>140</v>
      </c>
      <c r="D10" s="81"/>
      <c r="E10" s="12"/>
      <c r="F10" s="12"/>
      <c r="G10" s="12"/>
    </row>
    <row r="11" ht="22.75" customHeight="1" spans="1:7">
      <c r="A11" s="15"/>
      <c r="B11" s="82"/>
      <c r="C11" s="15" t="s">
        <v>141</v>
      </c>
      <c r="D11" s="81"/>
      <c r="E11" s="12"/>
      <c r="F11" s="12"/>
      <c r="G11" s="12"/>
    </row>
    <row r="12" ht="22.75" customHeight="1" spans="1:7">
      <c r="A12" s="15"/>
      <c r="B12" s="82"/>
      <c r="C12" s="15" t="s">
        <v>142</v>
      </c>
      <c r="D12" s="81"/>
      <c r="E12" s="12"/>
      <c r="F12" s="12"/>
      <c r="G12" s="12"/>
    </row>
    <row r="13" ht="22.75" customHeight="1" spans="1:7">
      <c r="A13" s="45"/>
      <c r="B13" s="77"/>
      <c r="C13" s="15" t="s">
        <v>143</v>
      </c>
      <c r="D13" s="81"/>
      <c r="E13" s="12"/>
      <c r="F13" s="12"/>
      <c r="G13" s="12"/>
    </row>
    <row r="14" ht="22.75" customHeight="1" spans="1:7">
      <c r="A14" s="15"/>
      <c r="B14" s="82"/>
      <c r="C14" s="15" t="s">
        <v>144</v>
      </c>
      <c r="D14" s="83">
        <v>194562.94</v>
      </c>
      <c r="E14" s="12"/>
      <c r="F14" s="12"/>
      <c r="G14" s="48"/>
    </row>
    <row r="15" ht="22.75" customHeight="1" spans="1:7">
      <c r="A15" s="15"/>
      <c r="B15" s="82"/>
      <c r="C15" s="15" t="s">
        <v>145</v>
      </c>
      <c r="D15" s="81"/>
      <c r="E15" s="12"/>
      <c r="F15" s="12"/>
      <c r="G15" s="12"/>
    </row>
    <row r="16" ht="22.75" customHeight="1" spans="1:7">
      <c r="A16" s="15"/>
      <c r="B16" s="82"/>
      <c r="C16" s="15" t="s">
        <v>146</v>
      </c>
      <c r="D16" s="81">
        <f>D6-D14</f>
        <v>1758285.57</v>
      </c>
      <c r="E16" s="12"/>
      <c r="F16" s="12"/>
      <c r="G16" s="12"/>
    </row>
    <row r="17" ht="22.75" customHeight="1" spans="1:7">
      <c r="A17" s="15"/>
      <c r="B17" s="82"/>
      <c r="C17" s="15" t="s">
        <v>147</v>
      </c>
      <c r="D17" s="81"/>
      <c r="E17" s="12"/>
      <c r="F17" s="12"/>
      <c r="G17" s="12"/>
    </row>
    <row r="18" ht="22.75" customHeight="1" spans="1:7">
      <c r="A18" s="15"/>
      <c r="B18" s="82"/>
      <c r="C18" s="15" t="s">
        <v>148</v>
      </c>
      <c r="D18" s="81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81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81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81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81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81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81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81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81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81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81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81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81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81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81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81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81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81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80"/>
      <c r="E36" s="12"/>
      <c r="F36" s="12"/>
      <c r="G36" s="12"/>
    </row>
    <row r="37" ht="22.75" customHeight="1" spans="1:7">
      <c r="A37" s="74" t="s">
        <v>167</v>
      </c>
      <c r="B37" s="84">
        <f>B6</f>
        <v>1952848.51</v>
      </c>
      <c r="C37" s="74" t="s">
        <v>168</v>
      </c>
      <c r="D37" s="85">
        <f>D6</f>
        <v>1952848.51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550694444444444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C18" sqref="C18"/>
    </sheetView>
  </sheetViews>
  <sheetFormatPr defaultColWidth="10" defaultRowHeight="13.5" outlineLevelRow="7"/>
  <cols>
    <col min="1" max="1" width="14" customWidth="1"/>
    <col min="2" max="2" width="18.05" customWidth="1"/>
    <col min="3" max="3" width="14.925" customWidth="1"/>
    <col min="4" max="4" width="12.35" customWidth="1"/>
    <col min="5" max="11" width="9.3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37</v>
      </c>
      <c r="K3" s="49"/>
    </row>
    <row r="4" ht="22.75" customHeight="1" spans="1:11">
      <c r="A4" s="74" t="s">
        <v>170</v>
      </c>
      <c r="B4" s="74" t="s">
        <v>119</v>
      </c>
      <c r="C4" s="74" t="s">
        <v>171</v>
      </c>
      <c r="D4" s="74"/>
      <c r="E4" s="74"/>
      <c r="F4" s="74" t="s">
        <v>172</v>
      </c>
      <c r="G4" s="74"/>
      <c r="H4" s="74"/>
      <c r="I4" s="74" t="s">
        <v>173</v>
      </c>
      <c r="J4" s="74"/>
      <c r="K4" s="74"/>
    </row>
    <row r="5" ht="30" customHeight="1" spans="1:11">
      <c r="A5" s="74"/>
      <c r="B5" s="74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35" customHeight="1" spans="1:11">
      <c r="A6" s="45" t="s">
        <v>119</v>
      </c>
      <c r="B6" s="75">
        <f>C6</f>
        <v>1952848.51</v>
      </c>
      <c r="C6" s="75">
        <f>C7</f>
        <v>1952848.51</v>
      </c>
      <c r="D6" s="75">
        <f>D7</f>
        <v>1952848.51</v>
      </c>
      <c r="E6" s="75"/>
      <c r="F6" s="75"/>
      <c r="G6" s="75"/>
      <c r="H6" s="75"/>
      <c r="I6" s="75"/>
      <c r="J6" s="75"/>
      <c r="K6" s="75"/>
    </row>
    <row r="7" ht="35" customHeight="1" spans="1:11">
      <c r="A7" s="36" t="s">
        <v>2</v>
      </c>
      <c r="B7" s="75">
        <f>C7</f>
        <v>1952848.51</v>
      </c>
      <c r="C7" s="76">
        <f>D7</f>
        <v>1952848.51</v>
      </c>
      <c r="D7" s="76">
        <v>1952848.51</v>
      </c>
      <c r="E7" s="77"/>
      <c r="F7" s="77"/>
      <c r="G7" s="77"/>
      <c r="H7" s="77"/>
      <c r="I7" s="77"/>
      <c r="J7" s="77"/>
      <c r="K7" s="77"/>
    </row>
    <row r="8" ht="35" customHeight="1" spans="1:11">
      <c r="A8" s="78"/>
      <c r="B8" s="79"/>
      <c r="C8" s="79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2" workbookViewId="0">
      <selection activeCell="C7" sqref="C7"/>
    </sheetView>
  </sheetViews>
  <sheetFormatPr defaultColWidth="10" defaultRowHeight="13.5" outlineLevelCol="4"/>
  <cols>
    <col min="1" max="1" width="17.5" customWidth="1"/>
    <col min="2" max="2" width="28.5" customWidth="1"/>
    <col min="3" max="5" width="25.6416666666667" customWidth="1"/>
  </cols>
  <sheetData>
    <row r="1" ht="14.3" customHeight="1" spans="1:1">
      <c r="A1" s="66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9" t="s">
        <v>37</v>
      </c>
      <c r="D3" s="49"/>
      <c r="E3" s="49"/>
    </row>
    <row r="4" ht="22.75" customHeight="1" spans="1:5">
      <c r="A4" s="50" t="s">
        <v>114</v>
      </c>
      <c r="B4" s="50"/>
      <c r="C4" s="50" t="s">
        <v>171</v>
      </c>
      <c r="D4" s="50"/>
      <c r="E4" s="50"/>
    </row>
    <row r="5" ht="22.75" customHeight="1" spans="1:5">
      <c r="A5" s="67" t="s">
        <v>175</v>
      </c>
      <c r="B5" s="67" t="s">
        <v>176</v>
      </c>
      <c r="C5" s="68" t="s">
        <v>119</v>
      </c>
      <c r="D5" s="67" t="s">
        <v>116</v>
      </c>
      <c r="E5" s="67" t="s">
        <v>117</v>
      </c>
    </row>
    <row r="6" ht="22.75" customHeight="1" spans="1:5">
      <c r="A6" s="69"/>
      <c r="B6" s="70" t="s">
        <v>119</v>
      </c>
      <c r="C6" s="71">
        <f>C7+C12</f>
        <v>1952848.51</v>
      </c>
      <c r="D6" s="71">
        <f>D7+D12</f>
        <v>1952848.51</v>
      </c>
      <c r="E6" s="72"/>
    </row>
    <row r="7" ht="33" customHeight="1" spans="1:5">
      <c r="A7" s="36" t="s">
        <v>177</v>
      </c>
      <c r="B7" s="36" t="s">
        <v>178</v>
      </c>
      <c r="C7" s="71">
        <f>C8+C10</f>
        <v>1758285.57</v>
      </c>
      <c r="D7" s="71">
        <f>D8+D10</f>
        <v>1758285.57</v>
      </c>
      <c r="E7" s="71"/>
    </row>
    <row r="8" ht="33" customHeight="1" spans="1:5">
      <c r="A8" s="36" t="s">
        <v>179</v>
      </c>
      <c r="B8" s="36" t="s">
        <v>180</v>
      </c>
      <c r="C8" s="71">
        <f>C9</f>
        <v>1647750.22</v>
      </c>
      <c r="D8" s="71">
        <f>D9</f>
        <v>1647750.22</v>
      </c>
      <c r="E8" s="71"/>
    </row>
    <row r="9" ht="33" customHeight="1" spans="1:5">
      <c r="A9" s="36" t="s">
        <v>181</v>
      </c>
      <c r="B9" s="36" t="s">
        <v>182</v>
      </c>
      <c r="C9" s="73">
        <v>1647750.22</v>
      </c>
      <c r="D9" s="73">
        <v>1647750.22</v>
      </c>
      <c r="E9" s="73"/>
    </row>
    <row r="10" ht="33" customHeight="1" spans="1:5">
      <c r="A10" s="36" t="s">
        <v>183</v>
      </c>
      <c r="B10" s="36" t="s">
        <v>184</v>
      </c>
      <c r="C10" s="34">
        <f>C11</f>
        <v>110535.35</v>
      </c>
      <c r="D10" s="34">
        <f>D11</f>
        <v>110535.35</v>
      </c>
      <c r="E10" s="34"/>
    </row>
    <row r="11" ht="33" customHeight="1" spans="1:5">
      <c r="A11" s="36" t="s">
        <v>185</v>
      </c>
      <c r="B11" s="36" t="s">
        <v>186</v>
      </c>
      <c r="C11" s="34">
        <v>110535.35</v>
      </c>
      <c r="D11" s="34">
        <v>110535.35</v>
      </c>
      <c r="E11" s="34"/>
    </row>
    <row r="12" ht="33" customHeight="1" spans="1:5">
      <c r="A12" s="36" t="s">
        <v>187</v>
      </c>
      <c r="B12" s="36" t="s">
        <v>188</v>
      </c>
      <c r="C12" s="34">
        <f>C13+C16</f>
        <v>194562.94</v>
      </c>
      <c r="D12" s="34">
        <f>D13+D16</f>
        <v>194562.94</v>
      </c>
      <c r="E12" s="34"/>
    </row>
    <row r="13" ht="33" customHeight="1" spans="1:5">
      <c r="A13" s="36" t="s">
        <v>189</v>
      </c>
      <c r="B13" s="36" t="s">
        <v>190</v>
      </c>
      <c r="C13" s="34">
        <f>C14+C15</f>
        <v>181011.68</v>
      </c>
      <c r="D13" s="34">
        <f>D14+D15</f>
        <v>181011.68</v>
      </c>
      <c r="E13" s="34"/>
    </row>
    <row r="14" ht="33" customHeight="1" spans="1:5">
      <c r="A14" s="36" t="s">
        <v>191</v>
      </c>
      <c r="B14" s="36" t="s">
        <v>192</v>
      </c>
      <c r="C14" s="34">
        <v>13220</v>
      </c>
      <c r="D14" s="34">
        <v>13220</v>
      </c>
      <c r="E14" s="34"/>
    </row>
    <row r="15" ht="33" customHeight="1" spans="1:5">
      <c r="A15" s="36" t="s">
        <v>193</v>
      </c>
      <c r="B15" s="36" t="s">
        <v>194</v>
      </c>
      <c r="C15" s="34">
        <v>167791.68</v>
      </c>
      <c r="D15" s="34">
        <v>167791.68</v>
      </c>
      <c r="E15" s="34"/>
    </row>
    <row r="16" ht="33" customHeight="1" spans="1:5">
      <c r="A16" s="36" t="s">
        <v>195</v>
      </c>
      <c r="B16" s="36" t="s">
        <v>196</v>
      </c>
      <c r="C16" s="34">
        <f>C17</f>
        <v>13551.26</v>
      </c>
      <c r="D16" s="34">
        <f>D17</f>
        <v>13551.26</v>
      </c>
      <c r="E16" s="34"/>
    </row>
    <row r="17" ht="33" customHeight="1" spans="1:5">
      <c r="A17" s="36" t="s">
        <v>197</v>
      </c>
      <c r="B17" s="36" t="s">
        <v>196</v>
      </c>
      <c r="C17" s="34">
        <v>13551.26</v>
      </c>
      <c r="D17" s="34">
        <v>13551.26</v>
      </c>
      <c r="E17" s="3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A19" sqref="A19:B19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198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37</v>
      </c>
    </row>
    <row r="4" ht="22.75" customHeight="1" spans="1:5">
      <c r="A4" s="50" t="s">
        <v>199</v>
      </c>
      <c r="B4" s="50"/>
      <c r="C4" s="50" t="s">
        <v>200</v>
      </c>
      <c r="D4" s="50"/>
      <c r="E4" s="50"/>
    </row>
    <row r="5" ht="22.75" customHeight="1" spans="1:5">
      <c r="A5" s="50" t="s">
        <v>175</v>
      </c>
      <c r="B5" s="50" t="s">
        <v>176</v>
      </c>
      <c r="C5" s="50" t="s">
        <v>119</v>
      </c>
      <c r="D5" s="50" t="s">
        <v>201</v>
      </c>
      <c r="E5" s="50" t="s">
        <v>202</v>
      </c>
    </row>
    <row r="6" ht="22.75" customHeight="1" spans="1:5">
      <c r="A6" s="50"/>
      <c r="B6" s="51" t="s">
        <v>119</v>
      </c>
      <c r="C6" s="50">
        <f>D6+E6</f>
        <v>1952848.51</v>
      </c>
      <c r="D6" s="50">
        <f>D7+D17</f>
        <v>1910565.47</v>
      </c>
      <c r="E6" s="50">
        <f>E14</f>
        <v>42283.04</v>
      </c>
    </row>
    <row r="7" ht="32" customHeight="1" spans="1:5">
      <c r="A7" s="52" t="s">
        <v>203</v>
      </c>
      <c r="B7" s="52" t="s">
        <v>204</v>
      </c>
      <c r="C7" s="53">
        <f>D7+E7</f>
        <v>1897345.47</v>
      </c>
      <c r="D7" s="54">
        <f>D8+D9+D10+D11+D12+D13</f>
        <v>1897345.47</v>
      </c>
      <c r="E7" s="54"/>
    </row>
    <row r="8" ht="32" customHeight="1" spans="1:5">
      <c r="A8" s="37" t="s">
        <v>205</v>
      </c>
      <c r="B8" s="37" t="s">
        <v>206</v>
      </c>
      <c r="C8" s="34">
        <f t="shared" ref="C7:C18" si="0">D8+E8</f>
        <v>1519573.5</v>
      </c>
      <c r="D8" s="55">
        <v>1519573.5</v>
      </c>
      <c r="E8" s="56"/>
    </row>
    <row r="9" ht="32" customHeight="1" spans="1:5">
      <c r="A9" s="37" t="s">
        <v>207</v>
      </c>
      <c r="B9" s="37" t="s">
        <v>208</v>
      </c>
      <c r="C9" s="34">
        <f t="shared" si="0"/>
        <v>85893.68</v>
      </c>
      <c r="D9" s="55">
        <v>85893.68</v>
      </c>
      <c r="E9" s="34"/>
    </row>
    <row r="10" ht="32" customHeight="1" spans="1:5">
      <c r="A10" s="37" t="s">
        <v>209</v>
      </c>
      <c r="B10" s="57" t="s">
        <v>210</v>
      </c>
      <c r="C10" s="34">
        <f t="shared" si="0"/>
        <v>167791.68</v>
      </c>
      <c r="D10" s="55">
        <v>167791.68</v>
      </c>
      <c r="E10" s="34"/>
    </row>
    <row r="11" ht="32" customHeight="1" spans="1:5">
      <c r="A11" s="37" t="s">
        <v>211</v>
      </c>
      <c r="B11" s="38" t="s">
        <v>212</v>
      </c>
      <c r="C11" s="34">
        <f t="shared" si="0"/>
        <v>0</v>
      </c>
      <c r="D11" s="58">
        <v>0</v>
      </c>
      <c r="E11" s="34"/>
    </row>
    <row r="12" ht="32" customHeight="1" spans="1:5">
      <c r="A12" s="37" t="s">
        <v>213</v>
      </c>
      <c r="B12" s="38" t="s">
        <v>214</v>
      </c>
      <c r="C12" s="34">
        <f t="shared" si="0"/>
        <v>110535.35</v>
      </c>
      <c r="D12" s="55">
        <v>110535.35</v>
      </c>
      <c r="E12" s="34"/>
    </row>
    <row r="13" ht="32" customHeight="1" spans="1:5">
      <c r="A13" s="37" t="s">
        <v>215</v>
      </c>
      <c r="B13" s="38" t="s">
        <v>216</v>
      </c>
      <c r="C13" s="34">
        <f t="shared" si="0"/>
        <v>13551.26</v>
      </c>
      <c r="D13" s="59">
        <v>13551.26</v>
      </c>
      <c r="E13" s="34"/>
    </row>
    <row r="14" ht="32" customHeight="1" spans="1:5">
      <c r="A14" s="52" t="s">
        <v>217</v>
      </c>
      <c r="B14" s="60" t="s">
        <v>218</v>
      </c>
      <c r="C14" s="53">
        <f t="shared" si="0"/>
        <v>42283.04</v>
      </c>
      <c r="D14" s="61"/>
      <c r="E14" s="53">
        <f>E15+E16</f>
        <v>42283.04</v>
      </c>
    </row>
    <row r="15" ht="32" customHeight="1" spans="1:5">
      <c r="A15" s="37" t="s">
        <v>219</v>
      </c>
      <c r="B15" s="38" t="s">
        <v>220</v>
      </c>
      <c r="C15" s="34">
        <f t="shared" si="0"/>
        <v>24638.54</v>
      </c>
      <c r="D15" s="55"/>
      <c r="E15" s="39">
        <v>24638.54</v>
      </c>
    </row>
    <row r="16" ht="32" customHeight="1" spans="1:5">
      <c r="A16" s="37" t="s">
        <v>221</v>
      </c>
      <c r="B16" s="38" t="s">
        <v>222</v>
      </c>
      <c r="C16" s="34">
        <f t="shared" si="0"/>
        <v>17644.5</v>
      </c>
      <c r="D16" s="55"/>
      <c r="E16" s="39">
        <v>17644.5</v>
      </c>
    </row>
    <row r="17" ht="32" customHeight="1" spans="1:5">
      <c r="A17" s="52" t="s">
        <v>223</v>
      </c>
      <c r="B17" s="60" t="s">
        <v>224</v>
      </c>
      <c r="C17" s="53">
        <f t="shared" si="0"/>
        <v>13220</v>
      </c>
      <c r="D17" s="61">
        <f>D18+D19</f>
        <v>13220</v>
      </c>
      <c r="E17" s="34"/>
    </row>
    <row r="18" ht="32" customHeight="1" spans="1:5">
      <c r="A18" s="62" t="s">
        <v>225</v>
      </c>
      <c r="B18" s="63" t="s">
        <v>226</v>
      </c>
      <c r="C18" s="64">
        <f t="shared" si="0"/>
        <v>9720</v>
      </c>
      <c r="D18" s="65">
        <v>9720</v>
      </c>
      <c r="E18" s="64"/>
    </row>
    <row r="19" ht="25" customHeight="1" spans="1:5">
      <c r="A19" s="41" t="s">
        <v>227</v>
      </c>
      <c r="B19" s="34" t="s">
        <v>228</v>
      </c>
      <c r="C19" s="34">
        <v>3500</v>
      </c>
      <c r="D19" s="34">
        <v>3500</v>
      </c>
      <c r="E19" s="34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朱小霞</cp:lastModifiedBy>
  <dcterms:created xsi:type="dcterms:W3CDTF">2023-01-31T08:53:00Z</dcterms:created>
  <dcterms:modified xsi:type="dcterms:W3CDTF">2024-03-14T10:10:42Z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