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<sst xmlns="http://schemas.openxmlformats.org/spreadsheetml/2006/main" count="334" uniqueCount="245">
  <si>
    <t>单位代码：</t>
  </si>
  <si>
    <t>单位名称：</t>
  </si>
  <si>
    <t>宁县春荣乡卫生院石鼓分院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</si>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</sst>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Border="1">
      <alignment vertical="center"/>
    </xf>
    <xf numFmtId="177" fontId="20" fillId="0" borderId="1" xfId="0" applyNumberFormat="1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178" fontId="25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9">
        <v>607013</v>
      </c>
      <c r="D3" s="12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1" t="s">
        <v>5</v>
      </c>
      <c r="G10" s="13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1" t="s">
        <v>6</v>
      </c>
      <c r="C12" s="131"/>
      <c r="D12" s="12"/>
      <c r="E12" s="131" t="s">
        <v>7</v>
      </c>
      <c r="F12" s="10"/>
      <c r="G12" s="12"/>
      <c r="H12" s="131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10</v>
      </c>
      <c r="C2" s="124"/>
    </row>
    <row r="3" ht="29.35" customHeight="1" spans="1:3">
      <c r="A3" s="125"/>
      <c r="B3" s="126" t="s">
        <v>11</v>
      </c>
      <c r="C3" s="126" t="s">
        <v>12</v>
      </c>
    </row>
    <row r="4" ht="28.45" customHeight="1" spans="1:3">
      <c r="A4" s="117"/>
      <c r="B4" s="127" t="s">
        <v>13</v>
      </c>
      <c r="C4" s="128" t="s">
        <v>14</v>
      </c>
    </row>
    <row r="5" ht="28.45" customHeight="1" spans="1:3">
      <c r="A5" s="117"/>
      <c r="B5" s="127" t="s">
        <v>15</v>
      </c>
      <c r="C5" s="128" t="s">
        <v>16</v>
      </c>
    </row>
    <row r="6" ht="28.45" customHeight="1" spans="1:3">
      <c r="A6" s="117"/>
      <c r="B6" s="127" t="s">
        <v>17</v>
      </c>
      <c r="C6" s="128" t="s">
        <v>18</v>
      </c>
    </row>
    <row r="7" ht="28.45" customHeight="1" spans="1:3">
      <c r="A7" s="117"/>
      <c r="B7" s="127" t="s">
        <v>19</v>
      </c>
      <c r="C7" s="128"/>
    </row>
    <row r="8" ht="28.45" customHeight="1" spans="1:3">
      <c r="A8" s="117"/>
      <c r="B8" s="127" t="s">
        <v>20</v>
      </c>
      <c r="C8" s="128" t="s">
        <v>21</v>
      </c>
    </row>
    <row r="9" ht="28.45" customHeight="1" spans="1:3">
      <c r="A9" s="117"/>
      <c r="B9" s="127" t="s">
        <v>22</v>
      </c>
      <c r="C9" s="128" t="s">
        <v>23</v>
      </c>
    </row>
    <row r="10" ht="28.45" customHeight="1" spans="1:3">
      <c r="A10" s="117"/>
      <c r="B10" s="127" t="s">
        <v>24</v>
      </c>
      <c r="C10" s="128" t="s">
        <v>25</v>
      </c>
    </row>
    <row r="11" ht="28.45" customHeight="1" spans="1:3">
      <c r="A11" s="117"/>
      <c r="B11" s="127" t="s">
        <v>26</v>
      </c>
      <c r="C11" s="128" t="s">
        <v>27</v>
      </c>
    </row>
    <row r="12" ht="28.45" customHeight="1" spans="1:3">
      <c r="A12" s="117"/>
      <c r="B12" s="127" t="s">
        <v>28</v>
      </c>
      <c r="C12" s="128"/>
    </row>
    <row r="13" ht="28.45" customHeight="1" spans="1:3">
      <c r="A13" s="10"/>
      <c r="B13" s="127" t="s">
        <v>29</v>
      </c>
      <c r="C13" s="128"/>
    </row>
    <row r="14" ht="28.45" customHeight="1" spans="1:3">
      <c r="A14" s="10"/>
      <c r="B14" s="127" t="s">
        <v>30</v>
      </c>
      <c r="C14" s="128" t="s">
        <v>14</v>
      </c>
    </row>
    <row r="15" ht="36" customHeight="1" spans="2:3">
      <c r="B15" s="127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8"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17"/>
      <c r="B3" s="117"/>
      <c r="C3" s="117"/>
      <c r="D3" s="118" t="s">
        <v>33</v>
      </c>
    </row>
    <row r="4" ht="22.75" customHeight="1" spans="1:4">
      <c r="A4" s="92" t="s">
        <v>34</v>
      </c>
      <c r="B4" s="92"/>
      <c r="C4" s="92" t="s">
        <v>35</v>
      </c>
      <c r="D4" s="92"/>
    </row>
    <row r="5" ht="22.75" customHeight="1" spans="1:4">
      <c r="A5" s="92" t="s">
        <v>36</v>
      </c>
      <c r="B5" s="92" t="s">
        <v>37</v>
      </c>
      <c r="C5" s="92" t="s">
        <v>36</v>
      </c>
      <c r="D5" s="92" t="s">
        <v>37</v>
      </c>
    </row>
    <row r="6" ht="22.75" customHeight="1" spans="1:4">
      <c r="A6" s="119" t="s">
        <v>38</v>
      </c>
      <c r="B6" s="101">
        <v>528880.76</v>
      </c>
      <c r="C6" s="119" t="s">
        <v>39</v>
      </c>
      <c r="D6" s="94"/>
    </row>
    <row r="7" ht="22.75" customHeight="1" spans="1:4">
      <c r="A7" s="119" t="s">
        <v>40</v>
      </c>
      <c r="B7" s="101"/>
      <c r="C7" s="119" t="s">
        <v>41</v>
      </c>
      <c r="D7" s="120"/>
    </row>
    <row r="8" ht="22.75" customHeight="1" spans="1:4">
      <c r="A8" s="119" t="s">
        <v>42</v>
      </c>
      <c r="B8" s="101"/>
      <c r="C8" s="119" t="s">
        <v>43</v>
      </c>
      <c r="D8" s="120"/>
    </row>
    <row r="9" ht="22.75" customHeight="1" spans="1:4">
      <c r="A9" s="119" t="s">
        <v>44</v>
      </c>
      <c r="B9" s="101"/>
      <c r="C9" s="119" t="s">
        <v>45</v>
      </c>
      <c r="D9" s="120"/>
    </row>
    <row r="10" ht="22.75" customHeight="1" spans="1:4">
      <c r="A10" s="119" t="s">
        <v>46</v>
      </c>
      <c r="B10" s="101">
        <v>1305200.5</v>
      </c>
      <c r="C10" s="119" t="s">
        <v>47</v>
      </c>
      <c r="D10" s="120"/>
    </row>
    <row r="11" ht="22.75" customHeight="1" spans="1:4">
      <c r="A11" s="119" t="s">
        <v>48</v>
      </c>
      <c r="B11" s="94"/>
      <c r="C11" s="119" t="s">
        <v>49</v>
      </c>
      <c r="D11" s="120"/>
    </row>
    <row r="12" ht="22.75" customHeight="1" spans="1:4">
      <c r="A12" s="119" t="s">
        <v>50</v>
      </c>
      <c r="B12" s="94"/>
      <c r="C12" s="119" t="s">
        <v>51</v>
      </c>
      <c r="D12" s="120"/>
    </row>
    <row r="13" ht="22.75" customHeight="1" spans="1:4">
      <c r="A13" s="119" t="s">
        <v>52</v>
      </c>
      <c r="B13" s="94"/>
      <c r="C13" s="119" t="s">
        <v>53</v>
      </c>
      <c r="D13" s="100">
        <v>72444.63</v>
      </c>
    </row>
    <row r="14" ht="22.75" customHeight="1" spans="1:4">
      <c r="A14" s="119" t="s">
        <v>54</v>
      </c>
      <c r="B14" s="94"/>
      <c r="C14" s="119" t="s">
        <v>55</v>
      </c>
      <c r="D14" s="100"/>
    </row>
    <row r="15" ht="22.75" customHeight="1" spans="1:4">
      <c r="A15" s="119"/>
      <c r="B15" s="121"/>
      <c r="C15" s="119" t="s">
        <v>56</v>
      </c>
      <c r="D15" s="100">
        <v>1761636.63</v>
      </c>
    </row>
    <row r="16" ht="22.75" customHeight="1" spans="1:4">
      <c r="A16" s="119"/>
      <c r="B16" s="121"/>
      <c r="C16" s="119" t="s">
        <v>57</v>
      </c>
      <c r="D16" s="120"/>
    </row>
    <row r="17" ht="22.75" customHeight="1" spans="1:4">
      <c r="A17" s="119"/>
      <c r="B17" s="121"/>
      <c r="C17" s="119" t="s">
        <v>58</v>
      </c>
      <c r="D17" s="120"/>
    </row>
    <row r="18" ht="22.75" customHeight="1" spans="1:4">
      <c r="A18" s="119"/>
      <c r="B18" s="121"/>
      <c r="C18" s="119" t="s">
        <v>59</v>
      </c>
      <c r="D18" s="120"/>
    </row>
    <row r="19" ht="22.75" customHeight="1" spans="1:4">
      <c r="A19" s="119"/>
      <c r="B19" s="121"/>
      <c r="C19" s="119" t="s">
        <v>60</v>
      </c>
      <c r="D19" s="120"/>
    </row>
    <row r="20" ht="22.75" customHeight="1" spans="1:4">
      <c r="A20" s="122"/>
      <c r="B20" s="123"/>
      <c r="C20" s="119" t="s">
        <v>61</v>
      </c>
      <c r="D20" s="120"/>
    </row>
    <row r="21" ht="22.75" customHeight="1" spans="1:4">
      <c r="A21" s="122"/>
      <c r="B21" s="123"/>
      <c r="C21" s="119" t="s">
        <v>62</v>
      </c>
      <c r="D21" s="120"/>
    </row>
    <row r="22" ht="22.75" customHeight="1" spans="1:4">
      <c r="A22" s="122"/>
      <c r="B22" s="123"/>
      <c r="C22" s="119" t="s">
        <v>63</v>
      </c>
      <c r="D22" s="120"/>
    </row>
    <row r="23" ht="22.75" customHeight="1" spans="1:4">
      <c r="A23" s="122"/>
      <c r="B23" s="123"/>
      <c r="C23" s="119" t="s">
        <v>64</v>
      </c>
      <c r="D23" s="120"/>
    </row>
    <row r="24" ht="22.75" customHeight="1" spans="1:4">
      <c r="A24" s="122"/>
      <c r="B24" s="123"/>
      <c r="C24" s="119" t="s">
        <v>65</v>
      </c>
      <c r="D24" s="120"/>
    </row>
    <row r="25" ht="22.75" customHeight="1" spans="1:4">
      <c r="A25" s="119"/>
      <c r="B25" s="121"/>
      <c r="C25" s="119" t="s">
        <v>66</v>
      </c>
      <c r="D25" s="120"/>
    </row>
    <row r="26" ht="22.75" customHeight="1" spans="1:4">
      <c r="A26" s="119"/>
      <c r="B26" s="121"/>
      <c r="C26" s="119" t="s">
        <v>67</v>
      </c>
      <c r="D26" s="120"/>
    </row>
    <row r="27" ht="22.75" customHeight="1" spans="1:4">
      <c r="A27" s="119"/>
      <c r="B27" s="121"/>
      <c r="C27" s="119" t="s">
        <v>68</v>
      </c>
      <c r="D27" s="120"/>
    </row>
    <row r="28" ht="22.75" customHeight="1" spans="1:4">
      <c r="A28" s="122"/>
      <c r="B28" s="123"/>
      <c r="C28" s="119" t="s">
        <v>69</v>
      </c>
      <c r="D28" s="120"/>
    </row>
    <row r="29" ht="22.75" customHeight="1" spans="1:4">
      <c r="A29" s="122"/>
      <c r="B29" s="123"/>
      <c r="C29" s="119" t="s">
        <v>70</v>
      </c>
      <c r="D29" s="120"/>
    </row>
    <row r="30" ht="22.75" customHeight="1" spans="1:4">
      <c r="A30" s="122"/>
      <c r="B30" s="123"/>
      <c r="C30" s="119" t="s">
        <v>71</v>
      </c>
      <c r="D30" s="120"/>
    </row>
    <row r="31" ht="22.75" customHeight="1" spans="1:4">
      <c r="A31" s="122"/>
      <c r="B31" s="123"/>
      <c r="C31" s="119" t="s">
        <v>72</v>
      </c>
      <c r="D31" s="120"/>
    </row>
    <row r="32" ht="22.75" customHeight="1" spans="1:4">
      <c r="A32" s="122"/>
      <c r="B32" s="123"/>
      <c r="C32" s="119" t="s">
        <v>73</v>
      </c>
      <c r="D32" s="120"/>
    </row>
    <row r="33" ht="22.75" customHeight="1" spans="1:4">
      <c r="A33" s="119"/>
      <c r="B33" s="119"/>
      <c r="C33" s="119" t="s">
        <v>74</v>
      </c>
      <c r="D33" s="120"/>
    </row>
    <row r="34" ht="22.75" customHeight="1" spans="1:4">
      <c r="A34" s="119"/>
      <c r="B34" s="119"/>
      <c r="C34" s="119" t="s">
        <v>75</v>
      </c>
      <c r="D34" s="120"/>
    </row>
    <row r="35" ht="22.75" customHeight="1" spans="1:4">
      <c r="A35" s="119"/>
      <c r="B35" s="119"/>
      <c r="C35" s="119" t="s">
        <v>76</v>
      </c>
      <c r="D35" s="120"/>
    </row>
    <row r="36" ht="22.75" customHeight="1" spans="1:4">
      <c r="A36" s="119"/>
      <c r="B36" s="119"/>
      <c r="C36" s="119"/>
      <c r="D36" s="119"/>
    </row>
    <row r="37" ht="22.75" customHeight="1" spans="1:4">
      <c r="A37" s="119"/>
      <c r="B37" s="119"/>
      <c r="C37" s="119"/>
      <c r="D37" s="119"/>
    </row>
    <row r="38" ht="22.75" customHeight="1" spans="1:4">
      <c r="A38" s="119"/>
      <c r="B38" s="119"/>
      <c r="C38" s="119"/>
      <c r="D38" s="119"/>
    </row>
    <row r="39" ht="22.75" customHeight="1" spans="1:4">
      <c r="A39" s="122" t="s">
        <v>77</v>
      </c>
      <c r="B39" s="123">
        <f>B6+B10</f>
        <v>1834081.26</v>
      </c>
      <c r="C39" s="122" t="s">
        <v>78</v>
      </c>
      <c r="D39" s="123">
        <f>SUM(D6:D38)</f>
        <v>1834081.26</v>
      </c>
    </row>
    <row r="40" ht="22.75" customHeight="1" spans="1:4">
      <c r="A40" s="122" t="s">
        <v>79</v>
      </c>
      <c r="B40" s="123"/>
      <c r="C40" s="122" t="s">
        <v>80</v>
      </c>
      <c r="D40" s="123"/>
    </row>
    <row r="41" ht="22.75" customHeight="1" spans="1:4">
      <c r="A41" s="122" t="s">
        <v>81</v>
      </c>
      <c r="B41" s="121"/>
      <c r="C41" s="119"/>
      <c r="D41" s="121"/>
    </row>
    <row r="42" ht="22.75" customHeight="1" spans="1:4">
      <c r="A42" s="122" t="s">
        <v>82</v>
      </c>
      <c r="B42" s="123">
        <f>B39+B40</f>
        <v>1834081.26</v>
      </c>
      <c r="C42" s="122" t="s">
        <v>83</v>
      </c>
      <c r="D42" s="123">
        <f>D39+D40</f>
        <v>1834081.26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abSelected="1" topLeftCell="A10" workbookViewId="0">
      <selection activeCell="C10" sqref="C1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08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09" t="s">
        <v>85</v>
      </c>
      <c r="B5" s="101">
        <f>B6</f>
        <v>528880.76</v>
      </c>
      <c r="C5" s="18"/>
    </row>
    <row r="6" s="17" customFormat="1" ht="25" customHeight="1" spans="1:3">
      <c r="A6" s="110" t="s">
        <v>86</v>
      </c>
      <c r="B6" s="111">
        <f>表1!B6</f>
        <v>528880.76</v>
      </c>
      <c r="C6" s="18"/>
    </row>
    <row r="7" s="17" customFormat="1" ht="25" customHeight="1" spans="1:3">
      <c r="A7" s="110" t="s">
        <v>87</v>
      </c>
      <c r="B7" s="111"/>
      <c r="C7" s="18"/>
    </row>
    <row r="8" s="17" customFormat="1" ht="25" customHeight="1" spans="1:3">
      <c r="A8" s="109" t="s">
        <v>88</v>
      </c>
      <c r="B8" s="111">
        <f>B9+B10</f>
        <v>0</v>
      </c>
      <c r="C8" s="18"/>
    </row>
    <row r="9" s="17" customFormat="1" ht="25" customHeight="1" spans="1:3">
      <c r="A9" s="110" t="s">
        <v>86</v>
      </c>
      <c r="B9" s="111"/>
      <c r="C9" s="18"/>
    </row>
    <row r="10" s="17" customFormat="1" ht="25" customHeight="1" spans="1:3">
      <c r="A10" s="110" t="s">
        <v>87</v>
      </c>
      <c r="B10" s="111"/>
      <c r="C10" s="18"/>
    </row>
    <row r="11" s="17" customFormat="1" ht="25" customHeight="1" spans="1:3">
      <c r="A11" s="109" t="s">
        <v>89</v>
      </c>
      <c r="B11" s="111"/>
      <c r="C11" s="18"/>
    </row>
    <row r="12" s="17" customFormat="1" ht="25" customHeight="1" spans="1:3">
      <c r="A12" s="110" t="s">
        <v>86</v>
      </c>
      <c r="B12" s="111"/>
      <c r="C12" s="18"/>
    </row>
    <row r="13" s="17" customFormat="1" ht="25" customHeight="1" spans="1:3">
      <c r="A13" s="110" t="s">
        <v>87</v>
      </c>
      <c r="B13" s="111"/>
      <c r="C13" s="18"/>
    </row>
    <row r="14" s="17" customFormat="1" ht="25" customHeight="1" spans="1:3">
      <c r="A14" s="112" t="s">
        <v>90</v>
      </c>
      <c r="B14" s="111">
        <f>SUM(B15:B17)</f>
        <v>1305200.5</v>
      </c>
      <c r="C14" s="18"/>
    </row>
    <row r="15" s="17" customFormat="1" ht="25" customHeight="1" spans="1:3">
      <c r="A15" s="110" t="s">
        <v>91</v>
      </c>
      <c r="B15" s="111"/>
      <c r="C15" s="18"/>
    </row>
    <row r="16" s="17" customFormat="1" ht="25" customHeight="1" spans="1:3">
      <c r="A16" s="110" t="s">
        <v>92</v>
      </c>
      <c r="B16" s="111">
        <f>表1!B10</f>
        <v>1305200.5</v>
      </c>
      <c r="C16" s="18"/>
    </row>
    <row r="17" s="17" customFormat="1" ht="25" customHeight="1" spans="1:3">
      <c r="A17" s="110" t="s">
        <v>93</v>
      </c>
      <c r="B17" s="111"/>
      <c r="C17" s="18"/>
    </row>
    <row r="18" s="17" customFormat="1" ht="25" customHeight="1" spans="1:3">
      <c r="A18" s="112" t="s">
        <v>94</v>
      </c>
      <c r="B18" s="111"/>
      <c r="C18" s="18"/>
    </row>
    <row r="19" s="17" customFormat="1" ht="25" customHeight="1" spans="1:3">
      <c r="A19" s="112" t="s">
        <v>95</v>
      </c>
      <c r="B19" s="111"/>
      <c r="C19" s="18"/>
    </row>
    <row r="20" s="17" customFormat="1" ht="25" customHeight="1" spans="1:3">
      <c r="A20" s="112" t="s">
        <v>96</v>
      </c>
      <c r="B20" s="111"/>
      <c r="C20" s="18"/>
    </row>
    <row r="21" s="17" customFormat="1" ht="25" customHeight="1" spans="1:3">
      <c r="A21" s="112" t="s">
        <v>97</v>
      </c>
      <c r="B21" s="111"/>
      <c r="C21" s="18"/>
    </row>
    <row r="22" s="17" customFormat="1" ht="25" customHeight="1" spans="1:3">
      <c r="A22" s="112" t="s">
        <v>98</v>
      </c>
      <c r="B22" s="113">
        <f>B23+B26+B29+B30</f>
        <v>0</v>
      </c>
      <c r="C22" s="18"/>
    </row>
    <row r="23" s="17" customFormat="1" ht="25" customHeight="1" spans="1:3">
      <c r="A23" s="110" t="s">
        <v>99</v>
      </c>
      <c r="B23" s="113">
        <f>B24+B25</f>
        <v>0</v>
      </c>
      <c r="C23" s="18"/>
    </row>
    <row r="24" s="17" customFormat="1" ht="25" customHeight="1" spans="1:3">
      <c r="A24" s="110" t="s">
        <v>100</v>
      </c>
      <c r="B24" s="113"/>
      <c r="C24" s="18"/>
    </row>
    <row r="25" s="17" customFormat="1" ht="25" customHeight="1" spans="1:3">
      <c r="A25" s="110" t="s">
        <v>101</v>
      </c>
      <c r="B25" s="113"/>
      <c r="C25" s="18"/>
    </row>
    <row r="26" s="17" customFormat="1" ht="25" customHeight="1" spans="1:3">
      <c r="A26" s="110" t="s">
        <v>102</v>
      </c>
      <c r="B26" s="113">
        <f>B27+B28</f>
        <v>0</v>
      </c>
      <c r="C26" s="18"/>
    </row>
    <row r="27" s="17" customFormat="1" ht="25" customHeight="1" spans="1:3">
      <c r="A27" s="110" t="s">
        <v>103</v>
      </c>
      <c r="B27" s="113"/>
      <c r="C27" s="18"/>
    </row>
    <row r="28" s="17" customFormat="1" ht="25" customHeight="1" spans="1:3">
      <c r="A28" s="110" t="s">
        <v>104</v>
      </c>
      <c r="B28" s="113"/>
      <c r="C28" s="18"/>
    </row>
    <row r="29" s="17" customFormat="1" ht="25" customHeight="1" spans="1:3">
      <c r="A29" s="110" t="s">
        <v>105</v>
      </c>
      <c r="B29" s="113"/>
      <c r="C29" s="18"/>
    </row>
    <row r="30" s="17" customFormat="1" ht="25" customHeight="1" spans="1:3">
      <c r="A30" s="110" t="s">
        <v>106</v>
      </c>
      <c r="B30" s="113"/>
      <c r="C30" s="18"/>
    </row>
    <row r="31" ht="25" customHeight="1" spans="1:2">
      <c r="A31" s="114"/>
      <c r="B31" s="113"/>
    </row>
    <row r="32" s="17" customFormat="1" ht="25" customHeight="1" spans="1:3">
      <c r="A32" s="115" t="s">
        <v>107</v>
      </c>
      <c r="B32" s="116">
        <f>B14+B5</f>
        <v>1834081.26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3" sqref="G13"/>
    </sheetView>
  </sheetViews>
  <sheetFormatPr defaultColWidth="10" defaultRowHeight="13.5" outlineLevelCol="4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108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33</v>
      </c>
    </row>
    <row r="4" ht="22.7" customHeight="1" spans="1:5">
      <c r="A4" s="104" t="s">
        <v>109</v>
      </c>
      <c r="B4" s="104" t="s">
        <v>110</v>
      </c>
      <c r="C4" s="104" t="s">
        <v>111</v>
      </c>
      <c r="D4" s="104" t="s">
        <v>112</v>
      </c>
      <c r="E4" s="104" t="s">
        <v>113</v>
      </c>
    </row>
    <row r="5" ht="22.7" customHeight="1" spans="1:5">
      <c r="A5" s="35" t="s">
        <v>114</v>
      </c>
      <c r="B5" s="35"/>
      <c r="C5" s="53">
        <f>C6+C11</f>
        <v>1834081.26</v>
      </c>
      <c r="D5" s="53"/>
      <c r="E5" s="53"/>
    </row>
    <row r="6" ht="24" customHeight="1" spans="1:5">
      <c r="A6" s="35" t="s">
        <v>115</v>
      </c>
      <c r="B6" s="35" t="s">
        <v>116</v>
      </c>
      <c r="C6" s="53">
        <f>C7+C9</f>
        <v>1761636.63</v>
      </c>
      <c r="D6" s="53"/>
      <c r="E6" s="53"/>
    </row>
    <row r="7" ht="24" customHeight="1" spans="1:5">
      <c r="A7" s="35" t="s">
        <v>117</v>
      </c>
      <c r="B7" s="35" t="s">
        <v>118</v>
      </c>
      <c r="C7" s="53">
        <f>C8</f>
        <v>1729102.83</v>
      </c>
      <c r="D7" s="53"/>
      <c r="E7" s="53"/>
    </row>
    <row r="8" ht="24" customHeight="1" spans="1:5">
      <c r="A8" s="35" t="s">
        <v>119</v>
      </c>
      <c r="B8" s="35" t="s">
        <v>120</v>
      </c>
      <c r="C8" s="105">
        <v>1729102.83</v>
      </c>
      <c r="D8" s="101"/>
      <c r="E8" s="106"/>
    </row>
    <row r="9" ht="24" customHeight="1" spans="1:5">
      <c r="A9" s="82" t="s">
        <v>121</v>
      </c>
      <c r="B9" s="82" t="s">
        <v>122</v>
      </c>
      <c r="C9" s="105">
        <v>32533.8</v>
      </c>
      <c r="D9" s="107"/>
      <c r="E9" s="37"/>
    </row>
    <row r="10" ht="24" customHeight="1" spans="1:5">
      <c r="A10" s="82" t="s">
        <v>123</v>
      </c>
      <c r="B10" s="82" t="s">
        <v>124</v>
      </c>
      <c r="C10" s="105">
        <v>32533.8</v>
      </c>
      <c r="D10" s="107"/>
      <c r="E10" s="37"/>
    </row>
    <row r="11" ht="27" customHeight="1" spans="1:5">
      <c r="A11" s="89" t="s">
        <v>125</v>
      </c>
      <c r="B11" s="89" t="s">
        <v>126</v>
      </c>
      <c r="C11" s="105">
        <f>C12+C14</f>
        <v>72444.63</v>
      </c>
      <c r="D11" s="107"/>
      <c r="E11" s="37"/>
    </row>
    <row r="12" ht="27" customHeight="1" spans="1:5">
      <c r="A12" s="89" t="s">
        <v>127</v>
      </c>
      <c r="B12" s="89" t="s">
        <v>128</v>
      </c>
      <c r="C12" s="105">
        <f>C13</f>
        <v>3415.31</v>
      </c>
      <c r="D12" s="107"/>
      <c r="E12" s="37"/>
    </row>
    <row r="13" ht="27" customHeight="1" spans="1:5">
      <c r="A13" s="89" t="s">
        <v>129</v>
      </c>
      <c r="B13" s="89" t="s">
        <v>128</v>
      </c>
      <c r="C13" s="105">
        <v>3415.31</v>
      </c>
      <c r="D13" s="107"/>
      <c r="E13" s="37"/>
    </row>
    <row r="14" ht="27" customHeight="1" spans="1:5">
      <c r="A14" s="89" t="s">
        <v>130</v>
      </c>
      <c r="B14" s="82" t="s">
        <v>131</v>
      </c>
      <c r="C14" s="105">
        <f>C16+C15</f>
        <v>69029.32</v>
      </c>
      <c r="D14" s="107"/>
      <c r="E14" s="37"/>
    </row>
    <row r="15" ht="27" customHeight="1" spans="1:5">
      <c r="A15" s="89" t="s">
        <v>132</v>
      </c>
      <c r="B15" s="91" t="s">
        <v>133</v>
      </c>
      <c r="C15" s="105">
        <v>62029.32</v>
      </c>
      <c r="D15" s="107"/>
      <c r="E15" s="37"/>
    </row>
    <row r="16" ht="27" customHeight="1" spans="1:5">
      <c r="A16" s="89" t="s">
        <v>134</v>
      </c>
      <c r="B16" s="89" t="s">
        <v>135</v>
      </c>
      <c r="C16" s="105">
        <v>7000</v>
      </c>
      <c r="D16" s="107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D14" sqref="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2" t="s">
        <v>34</v>
      </c>
      <c r="B4" s="92"/>
      <c r="C4" s="92" t="s">
        <v>35</v>
      </c>
      <c r="D4" s="92"/>
      <c r="E4" s="12"/>
      <c r="F4" s="12"/>
      <c r="G4" s="12"/>
    </row>
    <row r="5" ht="22.75" customHeight="1" spans="1:7">
      <c r="A5" s="92" t="s">
        <v>36</v>
      </c>
      <c r="B5" s="92" t="s">
        <v>37</v>
      </c>
      <c r="C5" s="92" t="s">
        <v>36</v>
      </c>
      <c r="D5" s="92" t="s">
        <v>114</v>
      </c>
      <c r="E5" s="12"/>
      <c r="F5" s="12"/>
      <c r="G5" s="12"/>
    </row>
    <row r="6" ht="22.75" customHeight="1" spans="1:7">
      <c r="A6" s="15" t="s">
        <v>137</v>
      </c>
      <c r="B6" s="98">
        <f>B7</f>
        <v>528880.76</v>
      </c>
      <c r="C6" s="15" t="s">
        <v>138</v>
      </c>
      <c r="D6" s="98">
        <f>B6</f>
        <v>528880.76</v>
      </c>
      <c r="E6" s="12"/>
      <c r="F6" s="12"/>
      <c r="G6" s="12"/>
    </row>
    <row r="7" ht="22.75" customHeight="1" spans="1:7">
      <c r="A7" s="15" t="s">
        <v>139</v>
      </c>
      <c r="B7" s="98">
        <v>528880.76</v>
      </c>
      <c r="C7" s="15" t="s">
        <v>140</v>
      </c>
      <c r="D7" s="94"/>
      <c r="E7" s="12"/>
      <c r="F7" s="12"/>
      <c r="G7" s="12"/>
    </row>
    <row r="8" ht="22.75" customHeight="1" spans="1:7">
      <c r="A8" s="15" t="s">
        <v>141</v>
      </c>
      <c r="B8" s="94"/>
      <c r="C8" s="15" t="s">
        <v>142</v>
      </c>
      <c r="D8" s="94"/>
      <c r="E8" s="12"/>
      <c r="F8" s="12"/>
      <c r="G8" s="12"/>
    </row>
    <row r="9" ht="22.75" customHeight="1" spans="1:7">
      <c r="A9" s="15" t="s">
        <v>143</v>
      </c>
      <c r="B9" s="94"/>
      <c r="C9" s="15" t="s">
        <v>144</v>
      </c>
      <c r="D9" s="94"/>
      <c r="E9" s="12"/>
      <c r="F9" s="12"/>
      <c r="G9" s="12"/>
    </row>
    <row r="10" ht="22.75" customHeight="1" spans="1:7">
      <c r="A10" s="15"/>
      <c r="B10" s="99"/>
      <c r="C10" s="15" t="s">
        <v>145</v>
      </c>
      <c r="D10" s="94"/>
      <c r="E10" s="12"/>
      <c r="F10" s="12"/>
      <c r="G10" s="12"/>
    </row>
    <row r="11" ht="22.75" customHeight="1" spans="1:7">
      <c r="A11" s="15"/>
      <c r="B11" s="99"/>
      <c r="C11" s="15" t="s">
        <v>146</v>
      </c>
      <c r="D11" s="94"/>
      <c r="E11" s="12"/>
      <c r="F11" s="12"/>
      <c r="G11" s="12"/>
    </row>
    <row r="12" ht="22.75" customHeight="1" spans="1:7">
      <c r="A12" s="15"/>
      <c r="B12" s="99"/>
      <c r="C12" s="15" t="s">
        <v>147</v>
      </c>
      <c r="D12" s="94"/>
      <c r="E12" s="12"/>
      <c r="F12" s="12"/>
      <c r="G12" s="12"/>
    </row>
    <row r="13" ht="22.75" customHeight="1" spans="1:7">
      <c r="A13" s="46"/>
      <c r="B13" s="95"/>
      <c r="C13" s="15" t="s">
        <v>148</v>
      </c>
      <c r="D13" s="94"/>
      <c r="E13" s="12"/>
      <c r="F13" s="12"/>
      <c r="G13" s="12"/>
    </row>
    <row r="14" ht="22.75" customHeight="1" spans="1:7">
      <c r="A14" s="15"/>
      <c r="B14" s="99"/>
      <c r="C14" s="15" t="s">
        <v>149</v>
      </c>
      <c r="D14" s="100">
        <v>72444.63</v>
      </c>
      <c r="E14" s="12"/>
      <c r="F14" s="12"/>
      <c r="G14" s="50"/>
    </row>
    <row r="15" ht="22.75" customHeight="1" spans="1:7">
      <c r="A15" s="15"/>
      <c r="B15" s="99"/>
      <c r="C15" s="15" t="s">
        <v>150</v>
      </c>
      <c r="D15" s="101"/>
      <c r="E15" s="12"/>
      <c r="F15" s="12"/>
      <c r="G15" s="12"/>
    </row>
    <row r="16" ht="22.75" customHeight="1" spans="1:7">
      <c r="A16" s="15"/>
      <c r="B16" s="99"/>
      <c r="C16" s="15" t="s">
        <v>151</v>
      </c>
      <c r="D16" s="101">
        <f>B7-D14</f>
        <v>456436.13</v>
      </c>
      <c r="E16" s="12"/>
      <c r="F16" s="12"/>
      <c r="G16" s="12"/>
    </row>
    <row r="17" ht="22.75" customHeight="1" spans="1:7">
      <c r="A17" s="15"/>
      <c r="B17" s="99"/>
      <c r="C17" s="15" t="s">
        <v>152</v>
      </c>
      <c r="D17" s="94"/>
      <c r="E17" s="12"/>
      <c r="F17" s="12"/>
      <c r="G17" s="12"/>
    </row>
    <row r="18" ht="22.75" customHeight="1" spans="1:7">
      <c r="A18" s="15"/>
      <c r="B18" s="99"/>
      <c r="C18" s="15" t="s">
        <v>153</v>
      </c>
      <c r="D18" s="94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4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4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4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4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4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4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4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4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4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4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4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4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4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4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4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4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4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8"/>
      <c r="E36" s="12"/>
      <c r="F36" s="12"/>
      <c r="G36" s="12"/>
    </row>
    <row r="37" ht="22.75" customHeight="1" spans="1:7">
      <c r="A37" s="92" t="s">
        <v>172</v>
      </c>
      <c r="B37" s="102">
        <f>B6</f>
        <v>528880.76</v>
      </c>
      <c r="C37" s="92" t="s">
        <v>173</v>
      </c>
      <c r="D37" s="103">
        <f>D14+D16</f>
        <v>528880.76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2" t="s">
        <v>175</v>
      </c>
      <c r="B4" s="92" t="s">
        <v>114</v>
      </c>
      <c r="C4" s="92" t="s">
        <v>176</v>
      </c>
      <c r="D4" s="92"/>
      <c r="E4" s="92"/>
      <c r="F4" s="92" t="s">
        <v>177</v>
      </c>
      <c r="G4" s="92"/>
      <c r="H4" s="92"/>
      <c r="I4" s="92" t="s">
        <v>178</v>
      </c>
      <c r="J4" s="92"/>
      <c r="K4" s="92"/>
    </row>
    <row r="5" ht="22.75" customHeight="1" spans="1:11">
      <c r="A5" s="92"/>
      <c r="B5" s="92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ht="22.75" customHeight="1" spans="1:11">
      <c r="A7" s="35" t="s">
        <v>2</v>
      </c>
      <c r="B7" s="93">
        <f>C7</f>
        <v>528880.76</v>
      </c>
      <c r="C7" s="93">
        <f>D7</f>
        <v>528880.76</v>
      </c>
      <c r="D7" s="94">
        <f>表4!D37</f>
        <v>528880.76</v>
      </c>
      <c r="E7" s="95"/>
      <c r="F7" s="95"/>
      <c r="G7" s="95"/>
      <c r="H7" s="95"/>
      <c r="I7" s="95"/>
      <c r="J7" s="95"/>
      <c r="K7" s="95"/>
    </row>
    <row r="8" ht="22.75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10" sqref="E10"/>
    </sheetView>
  </sheetViews>
  <sheetFormatPr defaultColWidth="10" defaultRowHeight="13.5" outlineLevelCol="4"/>
  <cols>
    <col min="1" max="1" width="14.25" style="71" customWidth="1"/>
    <col min="2" max="2" width="17.25" style="71" customWidth="1"/>
    <col min="3" max="3" width="20.75" style="71" customWidth="1"/>
    <col min="4" max="4" width="18" style="71" customWidth="1"/>
    <col min="5" max="5" width="18.125" style="71" customWidth="1"/>
    <col min="6" max="16384" width="10" style="71"/>
  </cols>
  <sheetData>
    <row r="1" s="71" customFormat="1" ht="14.25" customHeight="1" spans="1:1">
      <c r="A1" s="72"/>
    </row>
    <row r="2" s="71" customFormat="1" ht="36.95" customHeight="1" spans="1:5">
      <c r="A2" s="73" t="s">
        <v>179</v>
      </c>
      <c r="B2" s="73"/>
      <c r="C2" s="73"/>
      <c r="D2" s="73"/>
      <c r="E2" s="73"/>
    </row>
    <row r="3" s="71" customFormat="1" ht="21.95" customHeight="1" spans="1:5">
      <c r="A3" s="74"/>
      <c r="B3" s="74"/>
      <c r="C3" s="75" t="s">
        <v>33</v>
      </c>
      <c r="D3" s="75"/>
      <c r="E3" s="75"/>
    </row>
    <row r="4" s="71" customFormat="1" ht="22.7" customHeight="1" spans="1:5">
      <c r="A4" s="76" t="s">
        <v>109</v>
      </c>
      <c r="B4" s="76"/>
      <c r="C4" s="76" t="s">
        <v>176</v>
      </c>
      <c r="D4" s="76"/>
      <c r="E4" s="76"/>
    </row>
    <row r="5" s="71" customFormat="1" ht="22.7" customHeight="1" spans="1:5">
      <c r="A5" s="77" t="s">
        <v>180</v>
      </c>
      <c r="B5" s="77" t="s">
        <v>181</v>
      </c>
      <c r="C5" s="78" t="s">
        <v>114</v>
      </c>
      <c r="D5" s="77" t="s">
        <v>111</v>
      </c>
      <c r="E5" s="77" t="s">
        <v>112</v>
      </c>
    </row>
    <row r="6" s="71" customFormat="1" ht="22.7" customHeight="1" spans="1:5">
      <c r="A6" s="79"/>
      <c r="B6" s="80" t="s">
        <v>114</v>
      </c>
      <c r="C6" s="78">
        <f t="shared" ref="C6:C17" si="0">D6</f>
        <v>528880.76</v>
      </c>
      <c r="D6" s="77">
        <f>D7+D12</f>
        <v>528880.76</v>
      </c>
      <c r="E6" s="81"/>
    </row>
    <row r="7" s="71" customFormat="1" ht="29.1" customHeight="1" spans="1:5">
      <c r="A7" s="82" t="s">
        <v>115</v>
      </c>
      <c r="B7" s="82" t="s">
        <v>116</v>
      </c>
      <c r="C7" s="83">
        <f t="shared" si="0"/>
        <v>456436.13</v>
      </c>
      <c r="D7" s="84">
        <f>D8+D10</f>
        <v>456436.13</v>
      </c>
      <c r="E7" s="85"/>
    </row>
    <row r="8" s="71" customFormat="1" ht="29.1" customHeight="1" spans="1:5">
      <c r="A8" s="82" t="s">
        <v>117</v>
      </c>
      <c r="B8" s="82" t="s">
        <v>118</v>
      </c>
      <c r="C8" s="83">
        <f t="shared" si="0"/>
        <v>423902.33</v>
      </c>
      <c r="D8" s="83">
        <f>D9</f>
        <v>423902.33</v>
      </c>
      <c r="E8" s="85"/>
    </row>
    <row r="9" s="71" customFormat="1" ht="29.1" customHeight="1" spans="1:5">
      <c r="A9" s="82" t="s">
        <v>119</v>
      </c>
      <c r="B9" s="82" t="s">
        <v>120</v>
      </c>
      <c r="C9" s="83">
        <f t="shared" si="0"/>
        <v>423902.33</v>
      </c>
      <c r="D9" s="86">
        <v>423902.33</v>
      </c>
      <c r="E9" s="87"/>
    </row>
    <row r="10" s="71" customFormat="1" ht="29.1" customHeight="1" spans="1:5">
      <c r="A10" s="82" t="s">
        <v>121</v>
      </c>
      <c r="B10" s="82" t="s">
        <v>122</v>
      </c>
      <c r="C10" s="86">
        <f t="shared" si="0"/>
        <v>32533.8</v>
      </c>
      <c r="D10" s="86">
        <f>D11</f>
        <v>32533.8</v>
      </c>
      <c r="E10" s="88"/>
    </row>
    <row r="11" s="71" customFormat="1" ht="29.1" customHeight="1" spans="1:5">
      <c r="A11" s="82" t="s">
        <v>123</v>
      </c>
      <c r="B11" s="82" t="s">
        <v>124</v>
      </c>
      <c r="C11" s="86">
        <f t="shared" si="0"/>
        <v>32533.8</v>
      </c>
      <c r="D11" s="86">
        <v>32533.8</v>
      </c>
      <c r="E11" s="88"/>
    </row>
    <row r="12" s="71" customFormat="1" ht="29.1" customHeight="1" spans="1:5">
      <c r="A12" s="89" t="s">
        <v>125</v>
      </c>
      <c r="B12" s="89" t="s">
        <v>126</v>
      </c>
      <c r="C12" s="86">
        <f t="shared" si="0"/>
        <v>72444.63</v>
      </c>
      <c r="D12" s="86">
        <f>D13+D15</f>
        <v>72444.63</v>
      </c>
      <c r="E12" s="88"/>
    </row>
    <row r="13" s="71" customFormat="1" ht="27" customHeight="1" spans="1:5">
      <c r="A13" s="89" t="s">
        <v>127</v>
      </c>
      <c r="B13" s="89" t="s">
        <v>128</v>
      </c>
      <c r="C13" s="86">
        <f t="shared" si="0"/>
        <v>3415.31</v>
      </c>
      <c r="D13" s="86">
        <v>3415.31</v>
      </c>
      <c r="E13" s="90"/>
    </row>
    <row r="14" s="71" customFormat="1" ht="27" customHeight="1" spans="1:5">
      <c r="A14" s="89" t="s">
        <v>129</v>
      </c>
      <c r="B14" s="89" t="s">
        <v>128</v>
      </c>
      <c r="C14" s="86">
        <f t="shared" si="0"/>
        <v>3415.31</v>
      </c>
      <c r="D14" s="86">
        <v>3415.31</v>
      </c>
      <c r="E14" s="90"/>
    </row>
    <row r="15" s="71" customFormat="1" ht="27" customHeight="1" spans="1:5">
      <c r="A15" s="89" t="s">
        <v>130</v>
      </c>
      <c r="B15" s="82" t="s">
        <v>131</v>
      </c>
      <c r="C15" s="86">
        <f t="shared" si="0"/>
        <v>69029.32</v>
      </c>
      <c r="D15" s="86">
        <f>D17+D16</f>
        <v>69029.32</v>
      </c>
      <c r="E15" s="90"/>
    </row>
    <row r="16" s="71" customFormat="1" ht="27" customHeight="1" spans="1:5">
      <c r="A16" s="89" t="s">
        <v>132</v>
      </c>
      <c r="B16" s="91" t="s">
        <v>133</v>
      </c>
      <c r="C16" s="86">
        <f t="shared" si="0"/>
        <v>62029.32</v>
      </c>
      <c r="D16" s="86">
        <v>62029.32</v>
      </c>
      <c r="E16" s="90"/>
    </row>
    <row r="17" s="71" customFormat="1" ht="27" customHeight="1" spans="1:5">
      <c r="A17" s="89" t="s">
        <v>134</v>
      </c>
      <c r="B17" s="89" t="s">
        <v>135</v>
      </c>
      <c r="C17" s="86">
        <f t="shared" si="0"/>
        <v>7000</v>
      </c>
      <c r="D17" s="86">
        <v>7000</v>
      </c>
      <c r="E17" s="9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E13" sqref="E13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8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 t="shared" ref="C6:C15" si="0">D6+E6</f>
        <v>528880.76</v>
      </c>
      <c r="D6" s="56">
        <f>D7+D17+D20</f>
        <v>515185.48</v>
      </c>
      <c r="E6" s="57">
        <f>E7+E17+E20</f>
        <v>13695.28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501185.48</v>
      </c>
      <c r="D7" s="56">
        <f>D8+D9+D10+D11+D12+D14+D15+D16</f>
        <v>508185.48</v>
      </c>
      <c r="E7" s="56"/>
    </row>
    <row r="8" ht="27" customHeight="1" spans="1:5">
      <c r="A8" s="38" t="s">
        <v>189</v>
      </c>
      <c r="B8" s="38" t="s">
        <v>190</v>
      </c>
      <c r="C8" s="59">
        <f t="shared" si="0"/>
        <v>165085.2</v>
      </c>
      <c r="D8" s="60">
        <v>165085.2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50583.65</v>
      </c>
      <c r="D9" s="60">
        <v>50583.65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77200</v>
      </c>
      <c r="D10" s="60">
        <v>77200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110338.2</v>
      </c>
      <c r="D11" s="60">
        <v>110338.2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62029.32</v>
      </c>
      <c r="D12" s="63">
        <v>62029.32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32533.8</v>
      </c>
      <c r="D14" s="63">
        <v>32533.8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3415.31</v>
      </c>
      <c r="D15" s="65">
        <v>3415.31</v>
      </c>
      <c r="E15" s="37"/>
    </row>
    <row r="16" ht="27" customHeight="1" spans="1:5">
      <c r="A16" s="38" t="s">
        <v>205</v>
      </c>
      <c r="B16" s="39" t="s">
        <v>206</v>
      </c>
      <c r="C16" s="59">
        <f>D16</f>
        <v>7000</v>
      </c>
      <c r="D16" s="65">
        <v>7000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13695.28</v>
      </c>
      <c r="D17" s="67"/>
      <c r="E17" s="55">
        <f>E18+E19</f>
        <v>13695.28</v>
      </c>
    </row>
    <row r="18" ht="27" customHeight="1" spans="1:5">
      <c r="A18" s="38" t="s">
        <v>209</v>
      </c>
      <c r="B18" s="39" t="s">
        <v>210</v>
      </c>
      <c r="C18" s="68">
        <v>6209.66</v>
      </c>
      <c r="D18" s="69"/>
      <c r="E18" s="40">
        <v>6209.66</v>
      </c>
    </row>
    <row r="19" ht="27" customHeight="1" spans="1:5">
      <c r="A19" s="38" t="s">
        <v>211</v>
      </c>
      <c r="B19" s="39" t="s">
        <v>212</v>
      </c>
      <c r="C19" s="68">
        <v>7485.62</v>
      </c>
      <c r="D19" s="69"/>
      <c r="E19" s="40">
        <v>7485.62</v>
      </c>
    </row>
    <row r="20" ht="27" customHeight="1" spans="1:5">
      <c r="A20" s="58" t="s">
        <v>213</v>
      </c>
      <c r="B20" s="66" t="s">
        <v>214</v>
      </c>
      <c r="C20" s="55">
        <f>D20+E20</f>
        <v>7000</v>
      </c>
      <c r="D20" s="67">
        <f>D21</f>
        <v>7000</v>
      </c>
      <c r="E20" s="37"/>
    </row>
    <row r="21" ht="27" customHeight="1" spans="1:5">
      <c r="A21" s="38" t="s">
        <v>215</v>
      </c>
      <c r="B21" s="39" t="s">
        <v>216</v>
      </c>
      <c r="C21" s="68">
        <f>D21+E21</f>
        <v>7000</v>
      </c>
      <c r="D21" s="70">
        <v>7000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5" sqref="A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H10" sqref="H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13695.28</v>
      </c>
      <c r="E6" s="36">
        <f>E7+E8</f>
        <v>13695.28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6209.66</v>
      </c>
      <c r="E7" s="40">
        <v>6209.66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7485.62</v>
      </c>
      <c r="E8" s="40">
        <v>7485.62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F9" sqref="F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朱振强</cp:lastModifiedBy>
  <dcterms:created xsi:type="dcterms:W3CDTF">2023-01-31T08:53:00Z</dcterms:created>
  <dcterms:modified xsi:type="dcterms:W3CDTF">2024-03-14T11:56:41Z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84189462A680411592EAD27EB763AC96_13</vt:lpwstr>
  </property>
</Properties>
</file>