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<sst xmlns="http://schemas.openxmlformats.org/spreadsheetml/2006/main" count="336" uniqueCount="265">
  <si>
    <t>单位代码：</t>
  </si>
  <si>
    <t>单位名称：</t>
  </si>
  <si>
    <t>宁县疾病预防控制中心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</si>
  <si>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</si>
  <si>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</si>
  <si>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</si>
  <si>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</si>
  <si>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</si>
  <si>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</si>
  <si>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</si>
  <si>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</si>
  <si>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</si>
  <si>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</si>
  <si>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</si>
  <si>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</si>
  <si>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</si>
  <si>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</si>
  <si>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</si>
  <si>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</si>
  <si>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</si>
  <si>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</si>
  <si>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</si>
  <si>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</si>
  <si>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</si>
  <si>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</si>
  <si>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</si>
  <si>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</si>
  <si>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</si>
  <si>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</si>
  <si>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</si>
  <si>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</si>
  <si>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</si>
  <si>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</si>
  <si>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</si>
  <si>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</si>
  <si>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</si>
  <si>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</si>
  <si>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</si>
  <si>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</si>
  <si>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</si>
  <si>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</si>
  <si>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</si>
  <si>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</si>
  <si>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</si>
  <si>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</si>
  <si>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</si>
  <si>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</si>
  <si>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</si>
  <si>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</si>
  <si>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</si>
  <si>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</si>
  <si>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</si>
  <si>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</si>
  <si>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</si>
  <si>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</si>
  <si>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</si>
  <si>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</si>
  <si>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</si>
  <si>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</si>
  <si>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</si>
  <si>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</si>
  <si>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</si>
  <si>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</si>
  <si>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</si>
  <si>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</si>
  <si>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</si>
  <si>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</si>
  <si>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</si>
  <si>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</si>
  <si>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</si>
  <si>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</si>
  <si>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</si>
  <si>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</si>
  <si>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</si>
  <si>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</si>
  <si>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</si>
  <si>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</si>
  <si>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</si>
  <si>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</si>
  <si>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</si>
  <si>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</si>
  <si>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</si>
  <si>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</si>
  <si>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</si>
  <si>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</si>
  <si>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</si>
  <si>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</si>
  <si>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</si>
  <si>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</si>
  <si>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</si>
  <si>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</si>
  <si>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</si>
  <si>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</si>
  <si>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</si>
  <si>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</si>
  <si>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</si>
  <si>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</si>
  <si>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</si>
  <si>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</si>
  <si>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</si>
  <si>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</si>
  <si>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</si>
  <si>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210-卫生健康支出</t>
  </si>
  <si>
    <t>21004-公共卫生</t>
  </si>
  <si>
    <t>2100401-疾病预防控制机构</t>
  </si>
  <si>
    <t>21011-行政事业单位医疗</t>
  </si>
  <si>
    <t>2101102-事业单位医疗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</si>
  <si>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</si>
  <si>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</si>
  <si>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</si>
  <si>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</si>
  <si>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</si>
  <si>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</si>
  <si>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</si>
  <si>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</si>
  <si>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</si>
  <si>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</si>
  <si>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</si>
  <si>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</si>
  <si>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</si>
  <si>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</si>
  <si>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</si>
  <si>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</si>
  <si>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</si>
  <si>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</si>
  <si>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</si>
  <si>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</si>
  <si>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</si>
  <si>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</si>
  <si>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</si>
  <si>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</si>
  <si>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</si>
  <si>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</si>
  <si>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</si>
  <si>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</si>
  <si>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</si>
  <si>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</si>
  <si>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</si>
  <si>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</si>
  <si>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</si>
  <si>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</si>
  <si>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</si>
  <si>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</si>
  <si>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</si>
  <si>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</si>
  <si>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</si>
  <si>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</si>
  <si>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</si>
  <si>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</si>
  <si>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</si>
  <si>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</si>
  <si>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</si>
  <si>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</si>
  <si>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210</t>
  </si>
  <si>
    <t>卫生健康支出</t>
  </si>
  <si>
    <t>21004</t>
  </si>
  <si>
    <t>公共卫生</t>
  </si>
  <si>
    <t>2100401</t>
  </si>
  <si>
    <t>疾病预防控制机构</t>
  </si>
  <si>
    <t>21011</t>
  </si>
  <si>
    <t>行政事业单位医疗</t>
  </si>
  <si>
    <t>2101102</t>
  </si>
  <si>
    <t>事业单位医疗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</si>
  <si>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</si>
  <si>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</si>
  <si>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</si>
  <si>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</si>
  <si>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</si>
  <si>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</si>
  <si>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</si>
  <si>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</si>
  <si>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</si>
  <si>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</si>
  <si>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</si>
  <si>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</si>
  <si>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</si>
  <si>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</si>
  <si>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</si>
  <si>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</si>
  <si>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</si>
  <si>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</si>
  <si>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</si>
  <si>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</si>
  <si>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</si>
  <si>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</si>
  <si>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</si>
  <si>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</si>
  <si>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</si>
  <si>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</si>
  <si>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</si>
  <si>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年终一次性奖金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</si>
  <si>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</si>
  <si>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</si>
  <si>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</si>
  <si>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</si>
  <si>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</si>
  <si>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</si>
  <si>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</si>
  <si>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</si>
  <si>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</si>
  <si>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</si>
  <si>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</si>
  <si>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</si>
  <si>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30226</t>
  </si>
  <si>
    <t xml:space="preserve">  委托业务费</t>
  </si>
  <si>
    <t>30227</t>
  </si>
  <si>
    <t xml:space="preserve">  工会经费</t>
  </si>
  <si>
    <t>30228</t>
  </si>
  <si>
    <t xml:space="preserve">  福利费</t>
  </si>
  <si>
    <t>30229</t>
  </si>
  <si>
    <t xml:space="preserve">  公务用车运行维护费</t>
  </si>
  <si>
    <t>30232</t>
  </si>
  <si>
    <t xml:space="preserve">  其他交通费用（车补）</t>
  </si>
  <si>
    <t>30233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</si>
  <si>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</si>
  <si>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</si>
  <si>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</si>
  <si>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</si>
  <si>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</si>
  <si>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</si>
  <si>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</si>
  <si>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</si>
  <si>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</si>
  <si>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</si>
  <si>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</si>
  <si>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</si>
  <si>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</si>
  <si>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</si>
  <si>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</si>
  <si>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</si>
  <si>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</si>
  <si>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</si>
  <si>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</si>
  <si>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</si>
  <si>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</si>
  <si>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</si>
  <si>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</si>
  <si>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</si>
  <si>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</si>
  <si>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</si>
  <si>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</si>
  <si>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</si>
  <si>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</si>
  <si>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办公费</t>
  </si>
  <si>
    <t>30208</t>
  </si>
  <si>
    <t xml:space="preserve">  取暖费</t>
  </si>
  <si>
    <t xml:space="preserve">  劳务费</t>
  </si>
  <si>
    <t>30231</t>
  </si>
  <si>
    <t>30239</t>
  </si>
  <si>
    <t>30299</t>
  </si>
  <si>
    <t>其他商品和服务支出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</si>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</sst>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  <numFmt numFmtId="179" formatCode="#0.00"/>
    <numFmt numFmtId="180" formatCode="#,##0.00_ ;[Red]\-#,##0.00\ "/>
    <numFmt numFmtId="181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0"/>
      <name val="Hiragino Sans GB"/>
      <charset val="134"/>
    </font>
    <font>
      <sz val="10.5"/>
      <color indexed="8"/>
      <name val="Calibri"/>
      <charset val="1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5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7" borderId="8" applyNumberFormat="0" applyAlignment="0" applyProtection="0">
      <alignment vertical="center"/>
    </xf>
    <xf numFmtId="0" fontId="43" fillId="8" borderId="10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0" fillId="0" borderId="0"/>
  </cellStyleXfs>
  <cellXfs count="10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19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78" fontId="22" fillId="4" borderId="1" xfId="0" applyNumberFormat="1" applyFont="1" applyFill="1" applyBorder="1" applyAlignment="1">
      <alignment vertical="center" shrinkToFi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16" fillId="0" borderId="3" xfId="0" applyNumberFormat="1" applyFont="1" applyFill="1" applyBorder="1" applyAlignment="1" applyProtection="1">
      <alignment horizontal="right" vertical="center" shrinkToFit="1"/>
    </xf>
    <xf numFmtId="179" fontId="21" fillId="0" borderId="2" xfId="0" applyNumberFormat="1" applyFont="1" applyBorder="1" applyAlignment="1">
      <alignment vertical="center" wrapText="1"/>
    </xf>
    <xf numFmtId="179" fontId="21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80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2" sqref="J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8">
        <v>607005</v>
      </c>
      <c r="D3" s="9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9" t="s">
        <v>3</v>
      </c>
      <c r="C6" s="99"/>
      <c r="D6" s="99"/>
      <c r="E6" s="99"/>
      <c r="F6" s="99"/>
      <c r="G6" s="99"/>
      <c r="H6" s="99"/>
      <c r="I6" s="99"/>
      <c r="J6" s="99"/>
      <c r="K6" s="9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0" t="s">
        <v>5</v>
      </c>
      <c r="G10" s="101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0" t="s">
        <v>6</v>
      </c>
      <c r="C12" s="100"/>
      <c r="D12" s="12"/>
      <c r="E12" s="100" t="s">
        <v>7</v>
      </c>
      <c r="F12" s="10"/>
      <c r="G12" s="12"/>
      <c r="H12" s="100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5" sqref="E5"/>
    </sheetView>
  </sheetViews>
  <sheetFormatPr defaultColWidth="10" defaultRowHeight="13.5" outlineLevelCol="2"/>
  <cols>
    <col min="1" max="1" width="5.01666666666667" customWidth="1"/>
    <col min="2" max="2" width="51.75" customWidth="1"/>
    <col min="3" max="3" width="31" customWidth="1"/>
  </cols>
  <sheetData>
    <row r="1" ht="35.4" customHeight="1" spans="1:2">
      <c r="A1" s="10"/>
      <c r="B1" s="10"/>
    </row>
    <row r="2" ht="39.15" customHeight="1" spans="1:3">
      <c r="A2" s="10"/>
      <c r="B2" s="94" t="s">
        <v>10</v>
      </c>
      <c r="C2" s="94"/>
    </row>
    <row r="3" ht="29.35" customHeight="1" spans="1:3">
      <c r="A3" s="95"/>
      <c r="B3" s="96" t="s">
        <v>11</v>
      </c>
      <c r="C3" s="96" t="s">
        <v>12</v>
      </c>
    </row>
    <row r="4" ht="28.45" customHeight="1" spans="1:3">
      <c r="A4" s="87"/>
      <c r="B4" s="97" t="s">
        <v>13</v>
      </c>
      <c r="C4" s="76" t="s">
        <v>14</v>
      </c>
    </row>
    <row r="5" ht="28.45" customHeight="1" spans="1:3">
      <c r="A5" s="87"/>
      <c r="B5" s="97" t="s">
        <v>15</v>
      </c>
      <c r="C5" s="76" t="s">
        <v>16</v>
      </c>
    </row>
    <row r="6" ht="28.45" customHeight="1" spans="1:3">
      <c r="A6" s="87"/>
      <c r="B6" s="97" t="s">
        <v>17</v>
      </c>
      <c r="C6" s="76" t="s">
        <v>18</v>
      </c>
    </row>
    <row r="7" ht="28.45" customHeight="1" spans="1:3">
      <c r="A7" s="87"/>
      <c r="B7" s="97" t="s">
        <v>19</v>
      </c>
      <c r="C7" s="76"/>
    </row>
    <row r="8" ht="28.45" customHeight="1" spans="1:3">
      <c r="A8" s="87"/>
      <c r="B8" s="97" t="s">
        <v>20</v>
      </c>
      <c r="C8" s="76" t="s">
        <v>21</v>
      </c>
    </row>
    <row r="9" ht="28.45" customHeight="1" spans="1:3">
      <c r="A9" s="87"/>
      <c r="B9" s="97" t="s">
        <v>22</v>
      </c>
      <c r="C9" s="76" t="s">
        <v>23</v>
      </c>
    </row>
    <row r="10" ht="28.45" customHeight="1" spans="1:3">
      <c r="A10" s="87"/>
      <c r="B10" s="97" t="s">
        <v>24</v>
      </c>
      <c r="C10" s="76" t="s">
        <v>25</v>
      </c>
    </row>
    <row r="11" ht="28.45" customHeight="1" spans="1:3">
      <c r="A11" s="87"/>
      <c r="B11" s="97" t="s">
        <v>26</v>
      </c>
      <c r="C11" s="76" t="s">
        <v>27</v>
      </c>
    </row>
    <row r="12" ht="28.45" customHeight="1" spans="1:3">
      <c r="A12" s="87"/>
      <c r="B12" s="97" t="s">
        <v>28</v>
      </c>
      <c r="C12" s="76"/>
    </row>
    <row r="13" ht="28.45" customHeight="1" spans="1:3">
      <c r="A13" s="10"/>
      <c r="B13" s="97" t="s">
        <v>29</v>
      </c>
      <c r="C13" s="76"/>
    </row>
    <row r="14" ht="28.45" customHeight="1" spans="1:3">
      <c r="A14" s="10"/>
      <c r="B14" s="97" t="s">
        <v>30</v>
      </c>
      <c r="C14" s="76" t="s">
        <v>14</v>
      </c>
    </row>
    <row r="15" ht="36" customHeight="1" spans="2:3">
      <c r="B15" s="97" t="s">
        <v>31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16" sqref="F16"/>
    </sheetView>
  </sheetViews>
  <sheetFormatPr defaultColWidth="10" defaultRowHeight="13.5" outlineLevelCol="3"/>
  <cols>
    <col min="1" max="1" width="26.125" customWidth="1"/>
    <col min="2" max="2" width="15" customWidth="1"/>
    <col min="3" max="3" width="30.8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87"/>
      <c r="B3" s="87"/>
      <c r="C3" s="87"/>
      <c r="D3" s="88" t="s">
        <v>33</v>
      </c>
    </row>
    <row r="4" ht="22.75" customHeight="1" spans="1:4">
      <c r="A4" s="63" t="s">
        <v>34</v>
      </c>
      <c r="B4" s="63"/>
      <c r="C4" s="63" t="s">
        <v>35</v>
      </c>
      <c r="D4" s="63"/>
    </row>
    <row r="5" ht="22.75" customHeight="1" spans="1:4">
      <c r="A5" s="63" t="s">
        <v>36</v>
      </c>
      <c r="B5" s="63" t="s">
        <v>37</v>
      </c>
      <c r="C5" s="63" t="s">
        <v>36</v>
      </c>
      <c r="D5" s="63" t="s">
        <v>37</v>
      </c>
    </row>
    <row r="6" ht="22.75" customHeight="1" spans="1:4">
      <c r="A6" s="89" t="s">
        <v>38</v>
      </c>
      <c r="B6" s="66">
        <v>8866463.03</v>
      </c>
      <c r="C6" s="89" t="s">
        <v>39</v>
      </c>
      <c r="D6" s="70"/>
    </row>
    <row r="7" ht="22.75" customHeight="1" spans="1:4">
      <c r="A7" s="89" t="s">
        <v>40</v>
      </c>
      <c r="B7" s="70"/>
      <c r="C7" s="89" t="s">
        <v>41</v>
      </c>
      <c r="D7" s="90"/>
    </row>
    <row r="8" ht="22.75" customHeight="1" spans="1:4">
      <c r="A8" s="89" t="s">
        <v>42</v>
      </c>
      <c r="B8" s="70"/>
      <c r="C8" s="89" t="s">
        <v>43</v>
      </c>
      <c r="D8" s="90"/>
    </row>
    <row r="9" ht="22.75" customHeight="1" spans="1:4">
      <c r="A9" s="89" t="s">
        <v>44</v>
      </c>
      <c r="B9" s="70"/>
      <c r="C9" s="89" t="s">
        <v>45</v>
      </c>
      <c r="D9" s="90"/>
    </row>
    <row r="10" ht="22.75" customHeight="1" spans="1:4">
      <c r="A10" s="89" t="s">
        <v>46</v>
      </c>
      <c r="B10" s="70"/>
      <c r="C10" s="89" t="s">
        <v>47</v>
      </c>
      <c r="D10" s="90"/>
    </row>
    <row r="11" ht="22.75" customHeight="1" spans="1:4">
      <c r="A11" s="89" t="s">
        <v>48</v>
      </c>
      <c r="B11" s="70"/>
      <c r="C11" s="89" t="s">
        <v>49</v>
      </c>
      <c r="D11" s="90"/>
    </row>
    <row r="12" ht="22.75" customHeight="1" spans="1:4">
      <c r="A12" s="89" t="s">
        <v>50</v>
      </c>
      <c r="B12" s="70"/>
      <c r="C12" s="89" t="s">
        <v>51</v>
      </c>
      <c r="D12" s="90"/>
    </row>
    <row r="13" ht="22.75" customHeight="1" spans="1:4">
      <c r="A13" s="89" t="s">
        <v>52</v>
      </c>
      <c r="B13" s="70"/>
      <c r="C13" s="89" t="s">
        <v>53</v>
      </c>
      <c r="D13" s="72">
        <v>994532.49</v>
      </c>
    </row>
    <row r="14" ht="22.75" customHeight="1" spans="1:4">
      <c r="A14" s="89" t="s">
        <v>54</v>
      </c>
      <c r="B14" s="70"/>
      <c r="C14" s="89" t="s">
        <v>55</v>
      </c>
      <c r="D14" s="70"/>
    </row>
    <row r="15" ht="22.75" customHeight="1" spans="1:4">
      <c r="A15" s="89"/>
      <c r="B15" s="91"/>
      <c r="C15" s="89" t="s">
        <v>56</v>
      </c>
      <c r="D15" s="70">
        <v>7871930.538</v>
      </c>
    </row>
    <row r="16" ht="22.75" customHeight="1" spans="1:4">
      <c r="A16" s="89"/>
      <c r="B16" s="91"/>
      <c r="C16" s="89" t="s">
        <v>57</v>
      </c>
      <c r="D16" s="90"/>
    </row>
    <row r="17" ht="22.75" customHeight="1" spans="1:4">
      <c r="A17" s="89"/>
      <c r="B17" s="91"/>
      <c r="C17" s="89" t="s">
        <v>58</v>
      </c>
      <c r="D17" s="90"/>
    </row>
    <row r="18" ht="22.75" customHeight="1" spans="1:4">
      <c r="A18" s="89"/>
      <c r="B18" s="91"/>
      <c r="C18" s="89" t="s">
        <v>59</v>
      </c>
      <c r="D18" s="90"/>
    </row>
    <row r="19" ht="22.75" customHeight="1" spans="1:4">
      <c r="A19" s="89"/>
      <c r="B19" s="91"/>
      <c r="C19" s="89" t="s">
        <v>60</v>
      </c>
      <c r="D19" s="90"/>
    </row>
    <row r="20" ht="22.75" customHeight="1" spans="1:4">
      <c r="A20" s="92"/>
      <c r="B20" s="93"/>
      <c r="C20" s="89" t="s">
        <v>61</v>
      </c>
      <c r="D20" s="90"/>
    </row>
    <row r="21" ht="22.75" customHeight="1" spans="1:4">
      <c r="A21" s="92"/>
      <c r="B21" s="93"/>
      <c r="C21" s="89" t="s">
        <v>62</v>
      </c>
      <c r="D21" s="90"/>
    </row>
    <row r="22" ht="22.75" customHeight="1" spans="1:4">
      <c r="A22" s="92"/>
      <c r="B22" s="93"/>
      <c r="C22" s="89" t="s">
        <v>63</v>
      </c>
      <c r="D22" s="90"/>
    </row>
    <row r="23" ht="22.75" customHeight="1" spans="1:4">
      <c r="A23" s="92"/>
      <c r="B23" s="93"/>
      <c r="C23" s="89" t="s">
        <v>64</v>
      </c>
      <c r="D23" s="90"/>
    </row>
    <row r="24" ht="22.75" customHeight="1" spans="1:4">
      <c r="A24" s="92"/>
      <c r="B24" s="93"/>
      <c r="C24" s="89" t="s">
        <v>65</v>
      </c>
      <c r="D24" s="90"/>
    </row>
    <row r="25" ht="22.75" customHeight="1" spans="1:4">
      <c r="A25" s="89"/>
      <c r="B25" s="91"/>
      <c r="C25" s="89" t="s">
        <v>66</v>
      </c>
      <c r="D25" s="90"/>
    </row>
    <row r="26" ht="22.75" customHeight="1" spans="1:4">
      <c r="A26" s="89"/>
      <c r="B26" s="89"/>
      <c r="C26" s="89"/>
      <c r="D26" s="89"/>
    </row>
    <row r="27" ht="22.75" customHeight="1" spans="1:4">
      <c r="A27" s="89"/>
      <c r="B27" s="89"/>
      <c r="C27" s="89"/>
      <c r="D27" s="89"/>
    </row>
    <row r="28" ht="22.75" customHeight="1" spans="1:4">
      <c r="A28" s="92" t="s">
        <v>67</v>
      </c>
      <c r="B28" s="93">
        <f>SUM(B6:B14)</f>
        <v>8866463.03</v>
      </c>
      <c r="C28" s="92" t="s">
        <v>68</v>
      </c>
      <c r="D28" s="93">
        <f>SUM(D6:D27)</f>
        <v>8866463.028</v>
      </c>
    </row>
    <row r="29" ht="22.75" customHeight="1" spans="1:4">
      <c r="A29" s="92" t="s">
        <v>69</v>
      </c>
      <c r="B29" s="93"/>
      <c r="C29" s="92" t="s">
        <v>70</v>
      </c>
      <c r="D29" s="93"/>
    </row>
    <row r="30" ht="22.75" customHeight="1" spans="1:4">
      <c r="A30" s="92" t="s">
        <v>71</v>
      </c>
      <c r="B30" s="91"/>
      <c r="C30" s="89"/>
      <c r="D30" s="91"/>
    </row>
    <row r="31" ht="22.75" customHeight="1" spans="1:4">
      <c r="A31" s="92" t="s">
        <v>72</v>
      </c>
      <c r="B31" s="93">
        <f>B28+B29</f>
        <v>8866463.03</v>
      </c>
      <c r="C31" s="92" t="s">
        <v>73</v>
      </c>
      <c r="D31" s="93">
        <f>D28+D29</f>
        <v>8866463.028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10" sqref="C10"/>
    </sheetView>
  </sheetViews>
  <sheetFormatPr defaultColWidth="7.875" defaultRowHeight="12.75" customHeight="1" outlineLevelCol="2"/>
  <cols>
    <col min="1" max="1" width="49.125" style="18" customWidth="1"/>
    <col min="2" max="2" width="43.37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74</v>
      </c>
      <c r="B2" s="20"/>
    </row>
    <row r="3" ht="24.75" customHeight="1" spans="1:2">
      <c r="A3" s="78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79" t="s">
        <v>75</v>
      </c>
      <c r="B5" s="66">
        <v>8866463.03</v>
      </c>
      <c r="C5" s="18"/>
    </row>
    <row r="6" s="17" customFormat="1" ht="25" customHeight="1" spans="1:3">
      <c r="A6" s="80" t="s">
        <v>76</v>
      </c>
      <c r="B6" s="66">
        <v>8866463.03</v>
      </c>
      <c r="C6" s="18"/>
    </row>
    <row r="7" s="17" customFormat="1" ht="25" customHeight="1" spans="1:3">
      <c r="A7" s="80" t="s">
        <v>77</v>
      </c>
      <c r="B7" s="81"/>
      <c r="C7" s="18"/>
    </row>
    <row r="8" s="17" customFormat="1" ht="25" customHeight="1" spans="1:3">
      <c r="A8" s="79" t="s">
        <v>78</v>
      </c>
      <c r="B8" s="81">
        <f>B9+B10</f>
        <v>0</v>
      </c>
      <c r="C8" s="18"/>
    </row>
    <row r="9" s="17" customFormat="1" ht="25" customHeight="1" spans="1:3">
      <c r="A9" s="80" t="s">
        <v>76</v>
      </c>
      <c r="B9" s="81"/>
      <c r="C9" s="18"/>
    </row>
    <row r="10" s="17" customFormat="1" ht="25" customHeight="1" spans="1:3">
      <c r="A10" s="80" t="s">
        <v>77</v>
      </c>
      <c r="B10" s="81"/>
      <c r="C10" s="18"/>
    </row>
    <row r="11" s="17" customFormat="1" ht="25" customHeight="1" spans="1:3">
      <c r="A11" s="79" t="s">
        <v>79</v>
      </c>
      <c r="B11" s="81"/>
      <c r="C11" s="18"/>
    </row>
    <row r="12" s="17" customFormat="1" ht="25" customHeight="1" spans="1:3">
      <c r="A12" s="80" t="s">
        <v>76</v>
      </c>
      <c r="B12" s="81"/>
      <c r="C12" s="18"/>
    </row>
    <row r="13" s="17" customFormat="1" ht="25" customHeight="1" spans="1:3">
      <c r="A13" s="80" t="s">
        <v>77</v>
      </c>
      <c r="B13" s="81"/>
      <c r="C13" s="18"/>
    </row>
    <row r="14" s="17" customFormat="1" ht="25" customHeight="1" spans="1:3">
      <c r="A14" s="82" t="s">
        <v>80</v>
      </c>
      <c r="B14" s="81">
        <f>SUM(B15:B17)</f>
        <v>0</v>
      </c>
      <c r="C14" s="18"/>
    </row>
    <row r="15" s="17" customFormat="1" ht="25" customHeight="1" spans="1:3">
      <c r="A15" s="80" t="s">
        <v>81</v>
      </c>
      <c r="B15" s="81"/>
      <c r="C15" s="18"/>
    </row>
    <row r="16" s="17" customFormat="1" ht="25" customHeight="1" spans="1:3">
      <c r="A16" s="80" t="s">
        <v>82</v>
      </c>
      <c r="B16" s="81"/>
      <c r="C16" s="18"/>
    </row>
    <row r="17" s="17" customFormat="1" ht="25" customHeight="1" spans="1:3">
      <c r="A17" s="80" t="s">
        <v>83</v>
      </c>
      <c r="B17" s="81"/>
      <c r="C17" s="18"/>
    </row>
    <row r="18" s="17" customFormat="1" ht="25" customHeight="1" spans="1:3">
      <c r="A18" s="82" t="s">
        <v>84</v>
      </c>
      <c r="B18" s="81"/>
      <c r="C18" s="18"/>
    </row>
    <row r="19" s="17" customFormat="1" ht="25" customHeight="1" spans="1:3">
      <c r="A19" s="82" t="s">
        <v>85</v>
      </c>
      <c r="B19" s="81"/>
      <c r="C19" s="18"/>
    </row>
    <row r="20" s="17" customFormat="1" ht="25" customHeight="1" spans="1:3">
      <c r="A20" s="82" t="s">
        <v>86</v>
      </c>
      <c r="B20" s="81"/>
      <c r="C20" s="18"/>
    </row>
    <row r="21" s="17" customFormat="1" ht="25" customHeight="1" spans="1:3">
      <c r="A21" s="82" t="s">
        <v>87</v>
      </c>
      <c r="B21" s="81"/>
      <c r="C21" s="18"/>
    </row>
    <row r="22" s="17" customFormat="1" ht="25" customHeight="1" spans="1:3">
      <c r="A22" s="82" t="s">
        <v>88</v>
      </c>
      <c r="B22" s="83">
        <f>B23+B26+B27</f>
        <v>0</v>
      </c>
      <c r="C22" s="18"/>
    </row>
    <row r="23" s="17" customFormat="1" ht="25" customHeight="1" spans="1:3">
      <c r="A23" s="80" t="s">
        <v>89</v>
      </c>
      <c r="B23" s="83">
        <f>B24+B25</f>
        <v>0</v>
      </c>
      <c r="C23" s="18"/>
    </row>
    <row r="24" s="17" customFormat="1" ht="25" customHeight="1" spans="1:3">
      <c r="A24" s="80" t="s">
        <v>90</v>
      </c>
      <c r="B24" s="83"/>
      <c r="C24" s="18"/>
    </row>
    <row r="25" s="17" customFormat="1" ht="25" customHeight="1" spans="1:3">
      <c r="A25" s="80" t="s">
        <v>91</v>
      </c>
      <c r="B25" s="83"/>
      <c r="C25" s="18"/>
    </row>
    <row r="26" s="17" customFormat="1" ht="25" customHeight="1" spans="1:3">
      <c r="A26" s="80" t="s">
        <v>92</v>
      </c>
      <c r="B26" s="83">
        <f>B27</f>
        <v>0</v>
      </c>
      <c r="C26" s="18"/>
    </row>
    <row r="27" s="17" customFormat="1" ht="25" customHeight="1" spans="1:3">
      <c r="A27" s="80" t="s">
        <v>93</v>
      </c>
      <c r="B27" s="83"/>
      <c r="C27" s="18"/>
    </row>
    <row r="28" ht="25" customHeight="1" spans="1:2">
      <c r="A28" s="84"/>
      <c r="B28" s="83"/>
    </row>
    <row r="29" s="17" customFormat="1" ht="25" customHeight="1" spans="1:3">
      <c r="A29" s="85" t="s">
        <v>94</v>
      </c>
      <c r="B29" s="86">
        <f>B5+B8+B14+B18+B19+B20+B21+B22</f>
        <v>8866463.03</v>
      </c>
      <c r="C29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6" sqref="H6"/>
    </sheetView>
  </sheetViews>
  <sheetFormatPr defaultColWidth="10" defaultRowHeight="13.5" outlineLevelCol="4"/>
  <cols>
    <col min="1" max="1" width="33.625" customWidth="1"/>
    <col min="2" max="2" width="15.0666666666667" customWidth="1"/>
    <col min="3" max="3" width="13.7" customWidth="1"/>
    <col min="4" max="4" width="11.25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95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75" t="s">
        <v>96</v>
      </c>
      <c r="B4" s="75" t="s">
        <v>97</v>
      </c>
      <c r="C4" s="75" t="s">
        <v>98</v>
      </c>
      <c r="D4" s="75" t="s">
        <v>99</v>
      </c>
      <c r="E4" s="75" t="s">
        <v>100</v>
      </c>
    </row>
    <row r="5" ht="22.75" customHeight="1" spans="1:5">
      <c r="A5" s="76" t="s">
        <v>101</v>
      </c>
      <c r="B5" s="60">
        <f>C5</f>
        <v>8866463.028</v>
      </c>
      <c r="C5" s="60">
        <f>C6+C11</f>
        <v>8866463.028</v>
      </c>
      <c r="D5" s="60"/>
      <c r="E5" s="60"/>
    </row>
    <row r="6" ht="24" customHeight="1" spans="1:5">
      <c r="A6" s="77" t="s">
        <v>102</v>
      </c>
      <c r="B6" s="60">
        <f t="shared" ref="B6:B17" si="0">C6</f>
        <v>7871930.538</v>
      </c>
      <c r="C6" s="60">
        <v>7871930.538</v>
      </c>
      <c r="D6" s="60"/>
      <c r="E6" s="60"/>
    </row>
    <row r="7" ht="24" customHeight="1" spans="1:5">
      <c r="A7" s="40" t="s">
        <v>103</v>
      </c>
      <c r="B7" s="60">
        <f t="shared" si="0"/>
        <v>7380854.745</v>
      </c>
      <c r="C7" s="60">
        <v>7380854.745</v>
      </c>
      <c r="D7" s="60"/>
      <c r="E7" s="60"/>
    </row>
    <row r="8" ht="24" customHeight="1" spans="1:5">
      <c r="A8" s="40" t="s">
        <v>104</v>
      </c>
      <c r="B8" s="60">
        <f t="shared" si="0"/>
        <v>7380854.745</v>
      </c>
      <c r="C8" s="61">
        <v>7380854.745</v>
      </c>
      <c r="D8" s="61"/>
      <c r="E8" s="61"/>
    </row>
    <row r="9" ht="24" customHeight="1" spans="1:5">
      <c r="A9" s="40" t="s">
        <v>105</v>
      </c>
      <c r="B9" s="60">
        <f t="shared" si="0"/>
        <v>491075.793</v>
      </c>
      <c r="C9" s="38">
        <v>491075.793</v>
      </c>
      <c r="D9" s="38"/>
      <c r="E9" s="38"/>
    </row>
    <row r="10" ht="24" customHeight="1" spans="1:5">
      <c r="A10" s="40" t="s">
        <v>106</v>
      </c>
      <c r="B10" s="60">
        <f t="shared" si="0"/>
        <v>491075.793</v>
      </c>
      <c r="C10" s="38">
        <v>491075.793</v>
      </c>
      <c r="D10" s="38"/>
      <c r="E10" s="38"/>
    </row>
    <row r="11" ht="24" customHeight="1" spans="1:5">
      <c r="A11" s="40" t="s">
        <v>107</v>
      </c>
      <c r="B11" s="60">
        <f t="shared" si="0"/>
        <v>994532.49</v>
      </c>
      <c r="C11" s="38">
        <v>994532.49</v>
      </c>
      <c r="D11" s="38"/>
      <c r="E11" s="38"/>
    </row>
    <row r="12" ht="24" customHeight="1" spans="1:5">
      <c r="A12" s="40" t="s">
        <v>108</v>
      </c>
      <c r="B12" s="60">
        <f t="shared" si="0"/>
        <v>943083.2</v>
      </c>
      <c r="C12" s="38">
        <v>943083.2</v>
      </c>
      <c r="D12" s="38"/>
      <c r="E12" s="38"/>
    </row>
    <row r="13" ht="24" customHeight="1" spans="1:5">
      <c r="A13" s="40" t="s">
        <v>109</v>
      </c>
      <c r="B13" s="60">
        <f t="shared" si="0"/>
        <v>135502.4</v>
      </c>
      <c r="C13" s="38">
        <v>135502.4</v>
      </c>
      <c r="D13" s="38"/>
      <c r="E13" s="38"/>
    </row>
    <row r="14" ht="24" customHeight="1" spans="1:5">
      <c r="A14" s="40" t="s">
        <v>110</v>
      </c>
      <c r="B14" s="60">
        <f t="shared" si="0"/>
        <v>807580.8</v>
      </c>
      <c r="C14" s="38">
        <v>807580.8</v>
      </c>
      <c r="D14" s="38"/>
      <c r="E14" s="38"/>
    </row>
    <row r="15" ht="24" customHeight="1" spans="1:5">
      <c r="A15" s="40" t="s">
        <v>111</v>
      </c>
      <c r="B15" s="60">
        <f>C15</f>
        <v>51449.29</v>
      </c>
      <c r="C15" s="38">
        <f>C16</f>
        <v>51449.29</v>
      </c>
      <c r="D15" s="38"/>
      <c r="E15" s="38"/>
    </row>
    <row r="16" ht="24" customHeight="1" spans="1:5">
      <c r="A16" s="40" t="s">
        <v>112</v>
      </c>
      <c r="B16" s="60">
        <f>C16</f>
        <v>51449.29</v>
      </c>
      <c r="C16" s="38">
        <v>51449.29</v>
      </c>
      <c r="D16" s="38"/>
      <c r="E16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36" sqref="$A31:$XFD36"/>
    </sheetView>
  </sheetViews>
  <sheetFormatPr defaultColWidth="10" defaultRowHeight="13.5" outlineLevelCol="6"/>
  <cols>
    <col min="1" max="1" width="22.375" customWidth="1"/>
    <col min="2" max="2" width="14.625" customWidth="1"/>
    <col min="3" max="3" width="32.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113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33</v>
      </c>
      <c r="D3" s="46"/>
      <c r="E3" s="12"/>
      <c r="F3" s="12"/>
      <c r="G3" s="12"/>
    </row>
    <row r="4" ht="22.75" customHeight="1" spans="1:7">
      <c r="A4" s="63" t="s">
        <v>34</v>
      </c>
      <c r="B4" s="63"/>
      <c r="C4" s="63" t="s">
        <v>35</v>
      </c>
      <c r="D4" s="63"/>
      <c r="E4" s="12"/>
      <c r="F4" s="12"/>
      <c r="G4" s="12"/>
    </row>
    <row r="5" ht="22.75" customHeight="1" spans="1:7">
      <c r="A5" s="63" t="s">
        <v>36</v>
      </c>
      <c r="B5" s="63" t="s">
        <v>37</v>
      </c>
      <c r="C5" s="63" t="s">
        <v>36</v>
      </c>
      <c r="D5" s="63" t="s">
        <v>101</v>
      </c>
      <c r="E5" s="12"/>
      <c r="F5" s="12"/>
      <c r="G5" s="12"/>
    </row>
    <row r="6" ht="22.75" customHeight="1" spans="1:7">
      <c r="A6" s="15" t="s">
        <v>114</v>
      </c>
      <c r="B6" s="66">
        <v>8866463.03</v>
      </c>
      <c r="C6" s="15" t="s">
        <v>115</v>
      </c>
      <c r="D6" s="69">
        <v>8866463.03</v>
      </c>
      <c r="E6" s="12"/>
      <c r="F6" s="12"/>
      <c r="G6" s="12"/>
    </row>
    <row r="7" ht="22.75" customHeight="1" spans="1:7">
      <c r="A7" s="15" t="s">
        <v>116</v>
      </c>
      <c r="B7" s="66">
        <v>8866463.03</v>
      </c>
      <c r="C7" s="15" t="s">
        <v>117</v>
      </c>
      <c r="D7" s="70"/>
      <c r="E7" s="12"/>
      <c r="F7" s="12"/>
      <c r="G7" s="12"/>
    </row>
    <row r="8" ht="22.75" customHeight="1" spans="1:7">
      <c r="A8" s="15" t="s">
        <v>118</v>
      </c>
      <c r="B8" s="70"/>
      <c r="C8" s="15" t="s">
        <v>119</v>
      </c>
      <c r="D8" s="70"/>
      <c r="E8" s="12"/>
      <c r="F8" s="12"/>
      <c r="G8" s="12"/>
    </row>
    <row r="9" ht="22.75" customHeight="1" spans="1:7">
      <c r="A9" s="15" t="s">
        <v>120</v>
      </c>
      <c r="B9" s="70"/>
      <c r="C9" s="15" t="s">
        <v>121</v>
      </c>
      <c r="D9" s="70"/>
      <c r="E9" s="12"/>
      <c r="F9" s="12"/>
      <c r="G9" s="12"/>
    </row>
    <row r="10" ht="22.75" customHeight="1" spans="1:7">
      <c r="A10" s="15"/>
      <c r="B10" s="71"/>
      <c r="C10" s="15" t="s">
        <v>122</v>
      </c>
      <c r="D10" s="70"/>
      <c r="E10" s="12"/>
      <c r="F10" s="12"/>
      <c r="G10" s="12"/>
    </row>
    <row r="11" ht="22.75" customHeight="1" spans="1:7">
      <c r="A11" s="15"/>
      <c r="B11" s="71"/>
      <c r="C11" s="15" t="s">
        <v>123</v>
      </c>
      <c r="D11" s="70"/>
      <c r="E11" s="12"/>
      <c r="F11" s="12"/>
      <c r="G11" s="12"/>
    </row>
    <row r="12" ht="22.75" customHeight="1" spans="1:7">
      <c r="A12" s="15"/>
      <c r="B12" s="71"/>
      <c r="C12" s="15" t="s">
        <v>124</v>
      </c>
      <c r="D12" s="70"/>
      <c r="E12" s="12"/>
      <c r="F12" s="12"/>
      <c r="G12" s="12"/>
    </row>
    <row r="13" ht="22.75" customHeight="1" spans="1:7">
      <c r="A13" s="43"/>
      <c r="B13" s="66"/>
      <c r="C13" s="15" t="s">
        <v>125</v>
      </c>
      <c r="D13" s="70"/>
      <c r="E13" s="12"/>
      <c r="F13" s="12"/>
      <c r="G13" s="12"/>
    </row>
    <row r="14" ht="22.75" customHeight="1" spans="1:7">
      <c r="A14" s="15"/>
      <c r="B14" s="71"/>
      <c r="C14" s="15" t="s">
        <v>126</v>
      </c>
      <c r="D14" s="72">
        <v>994532.49</v>
      </c>
      <c r="E14" s="12"/>
      <c r="F14" s="12"/>
      <c r="G14" s="45"/>
    </row>
    <row r="15" ht="22.75" customHeight="1" spans="1:7">
      <c r="A15" s="15"/>
      <c r="B15" s="71"/>
      <c r="C15" s="15" t="s">
        <v>127</v>
      </c>
      <c r="D15" s="70"/>
      <c r="E15" s="12"/>
      <c r="F15" s="12"/>
      <c r="G15" s="12"/>
    </row>
    <row r="16" ht="22.75" customHeight="1" spans="1:7">
      <c r="A16" s="15"/>
      <c r="B16" s="71"/>
      <c r="C16" s="15" t="s">
        <v>128</v>
      </c>
      <c r="D16" s="70">
        <v>7871930.538</v>
      </c>
      <c r="E16" s="12"/>
      <c r="F16" s="12"/>
      <c r="G16" s="12"/>
    </row>
    <row r="17" ht="22.75" customHeight="1" spans="1:7">
      <c r="A17" s="15"/>
      <c r="B17" s="71"/>
      <c r="C17" s="15" t="s">
        <v>129</v>
      </c>
      <c r="D17" s="70"/>
      <c r="E17" s="12"/>
      <c r="F17" s="12"/>
      <c r="G17" s="12"/>
    </row>
    <row r="18" ht="22.75" customHeight="1" spans="1:7">
      <c r="A18" s="15"/>
      <c r="B18" s="71"/>
      <c r="C18" s="15" t="s">
        <v>130</v>
      </c>
      <c r="D18" s="70"/>
      <c r="E18" s="12"/>
      <c r="F18" s="12"/>
      <c r="G18" s="12"/>
    </row>
    <row r="19" ht="22.75" customHeight="1" spans="1:7">
      <c r="A19" s="15"/>
      <c r="B19" s="15"/>
      <c r="C19" s="15" t="s">
        <v>131</v>
      </c>
      <c r="D19" s="70"/>
      <c r="E19" s="12"/>
      <c r="F19" s="12"/>
      <c r="G19" s="12"/>
    </row>
    <row r="20" ht="22.75" customHeight="1" spans="1:7">
      <c r="A20" s="15"/>
      <c r="B20" s="15"/>
      <c r="C20" s="15" t="s">
        <v>132</v>
      </c>
      <c r="D20" s="70"/>
      <c r="E20" s="12"/>
      <c r="F20" s="12"/>
      <c r="G20" s="12"/>
    </row>
    <row r="21" ht="22.75" customHeight="1" spans="1:7">
      <c r="A21" s="15"/>
      <c r="B21" s="15"/>
      <c r="C21" s="15" t="s">
        <v>133</v>
      </c>
      <c r="D21" s="70"/>
      <c r="E21" s="12"/>
      <c r="F21" s="12"/>
      <c r="G21" s="12"/>
    </row>
    <row r="22" ht="22.75" customHeight="1" spans="1:7">
      <c r="A22" s="15"/>
      <c r="B22" s="15"/>
      <c r="C22" s="15" t="s">
        <v>134</v>
      </c>
      <c r="D22" s="70"/>
      <c r="E22" s="12"/>
      <c r="F22" s="12"/>
      <c r="G22" s="12"/>
    </row>
    <row r="23" ht="22.75" customHeight="1" spans="1:7">
      <c r="A23" s="15"/>
      <c r="B23" s="15"/>
      <c r="C23" s="15" t="s">
        <v>135</v>
      </c>
      <c r="D23" s="70"/>
      <c r="E23" s="12"/>
      <c r="F23" s="12"/>
      <c r="G23" s="12"/>
    </row>
    <row r="24" ht="22.75" customHeight="1" spans="1:7">
      <c r="A24" s="15"/>
      <c r="B24" s="15"/>
      <c r="C24" s="15" t="s">
        <v>136</v>
      </c>
      <c r="D24" s="70"/>
      <c r="E24" s="12"/>
      <c r="F24" s="12"/>
      <c r="G24" s="12"/>
    </row>
    <row r="25" ht="22.75" customHeight="1" spans="1:7">
      <c r="A25" s="15"/>
      <c r="B25" s="15"/>
      <c r="C25" s="15" t="s">
        <v>137</v>
      </c>
      <c r="D25" s="70"/>
      <c r="E25" s="12"/>
      <c r="F25" s="12"/>
      <c r="G25" s="12"/>
    </row>
    <row r="26" ht="22.75" customHeight="1" spans="1:7">
      <c r="A26" s="15"/>
      <c r="B26" s="15"/>
      <c r="C26" s="15" t="s">
        <v>138</v>
      </c>
      <c r="D26" s="70"/>
      <c r="E26" s="12"/>
      <c r="F26" s="12"/>
      <c r="G26" s="12"/>
    </row>
    <row r="27" ht="22.75" customHeight="1" spans="1:7">
      <c r="A27" s="15"/>
      <c r="B27" s="15"/>
      <c r="C27" s="15" t="s">
        <v>139</v>
      </c>
      <c r="D27" s="70"/>
      <c r="E27" s="12"/>
      <c r="F27" s="12"/>
      <c r="G27" s="12"/>
    </row>
    <row r="28" ht="22.75" customHeight="1" spans="1:7">
      <c r="A28" s="15"/>
      <c r="B28" s="15"/>
      <c r="C28" s="15" t="s">
        <v>140</v>
      </c>
      <c r="D28" s="70"/>
      <c r="E28" s="12"/>
      <c r="F28" s="12"/>
      <c r="G28" s="12"/>
    </row>
    <row r="29" ht="22.75" customHeight="1" spans="1:7">
      <c r="A29" s="15"/>
      <c r="B29" s="15"/>
      <c r="C29" s="15" t="s">
        <v>141</v>
      </c>
      <c r="D29" s="70"/>
      <c r="E29" s="12"/>
      <c r="F29" s="12"/>
      <c r="G29" s="12"/>
    </row>
    <row r="30" ht="22.75" customHeight="1" spans="1:7">
      <c r="A30" s="15"/>
      <c r="B30" s="15"/>
      <c r="C30" s="15" t="s">
        <v>142</v>
      </c>
      <c r="D30" s="70"/>
      <c r="E30" s="12"/>
      <c r="F30" s="12"/>
      <c r="G30" s="12"/>
    </row>
    <row r="31" ht="22.75" customHeight="1" spans="1:7">
      <c r="A31" s="63" t="s">
        <v>143</v>
      </c>
      <c r="B31" s="73">
        <f>B6</f>
        <v>8866463.03</v>
      </c>
      <c r="C31" s="63" t="s">
        <v>144</v>
      </c>
      <c r="D31" s="74">
        <f>D6</f>
        <v>8866463.03</v>
      </c>
      <c r="E31" s="45"/>
      <c r="F31" s="12"/>
      <c r="G31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0" sqref="C10"/>
    </sheetView>
  </sheetViews>
  <sheetFormatPr defaultColWidth="10" defaultRowHeight="13.5" outlineLevelRow="7"/>
  <cols>
    <col min="1" max="1" width="21.625" customWidth="1"/>
    <col min="2" max="2" width="14.125" customWidth="1"/>
    <col min="3" max="3" width="15.75" customWidth="1"/>
    <col min="4" max="4" width="13.375" customWidth="1"/>
    <col min="5" max="10" width="8.625" customWidth="1"/>
    <col min="11" max="11" width="9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145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33</v>
      </c>
      <c r="K3" s="46"/>
    </row>
    <row r="4" ht="22.75" customHeight="1" spans="1:11">
      <c r="A4" s="63" t="s">
        <v>146</v>
      </c>
      <c r="B4" s="63" t="s">
        <v>101</v>
      </c>
      <c r="C4" s="63" t="s">
        <v>147</v>
      </c>
      <c r="D4" s="63"/>
      <c r="E4" s="63"/>
      <c r="F4" s="63" t="s">
        <v>148</v>
      </c>
      <c r="G4" s="63"/>
      <c r="H4" s="63"/>
      <c r="I4" s="63" t="s">
        <v>149</v>
      </c>
      <c r="J4" s="63"/>
      <c r="K4" s="63"/>
    </row>
    <row r="5" ht="22.75" customHeight="1" spans="1:11">
      <c r="A5" s="63"/>
      <c r="B5" s="63"/>
      <c r="C5" s="14" t="s">
        <v>101</v>
      </c>
      <c r="D5" s="14" t="s">
        <v>98</v>
      </c>
      <c r="E5" s="14" t="s">
        <v>99</v>
      </c>
      <c r="F5" s="14" t="s">
        <v>101</v>
      </c>
      <c r="G5" s="14" t="s">
        <v>98</v>
      </c>
      <c r="H5" s="14" t="s">
        <v>99</v>
      </c>
      <c r="I5" s="14" t="s">
        <v>101</v>
      </c>
      <c r="J5" s="14" t="s">
        <v>98</v>
      </c>
      <c r="K5" s="14" t="s">
        <v>99</v>
      </c>
    </row>
    <row r="6" ht="22.75" customHeight="1" spans="1:11">
      <c r="A6" s="43" t="s">
        <v>101</v>
      </c>
      <c r="B6" s="64">
        <f>B7</f>
        <v>8866463.03</v>
      </c>
      <c r="C6" s="64">
        <f>C7</f>
        <v>8866463.03</v>
      </c>
      <c r="D6" s="64">
        <f>D7</f>
        <v>8866463.03</v>
      </c>
      <c r="E6" s="64"/>
      <c r="F6" s="64"/>
      <c r="G6" s="64"/>
      <c r="H6" s="64"/>
      <c r="I6" s="64"/>
      <c r="J6" s="64"/>
      <c r="K6" s="64"/>
    </row>
    <row r="7" ht="22.75" customHeight="1" spans="1:11">
      <c r="A7" s="65" t="s">
        <v>2</v>
      </c>
      <c r="B7" s="66">
        <v>8866463.03</v>
      </c>
      <c r="C7" s="66">
        <v>8866463.03</v>
      </c>
      <c r="D7" s="66">
        <v>8866463.03</v>
      </c>
      <c r="E7" s="66"/>
      <c r="F7" s="66"/>
      <c r="G7" s="66"/>
      <c r="H7" s="66"/>
      <c r="I7" s="66"/>
      <c r="J7" s="66"/>
      <c r="K7" s="66"/>
    </row>
    <row r="8" ht="22.75" customHeight="1" spans="1:11">
      <c r="A8" s="67"/>
      <c r="B8" s="68"/>
      <c r="C8" s="68"/>
      <c r="D8" s="66"/>
      <c r="E8" s="66"/>
      <c r="F8" s="66"/>
      <c r="G8" s="66"/>
      <c r="H8" s="66"/>
      <c r="I8" s="66"/>
      <c r="J8" s="66"/>
      <c r="K8" s="6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0" sqref="D10"/>
    </sheetView>
  </sheetViews>
  <sheetFormatPr defaultColWidth="10" defaultRowHeight="13.5" outlineLevelCol="4"/>
  <cols>
    <col min="1" max="1" width="17.5" customWidth="1"/>
    <col min="2" max="2" width="28.625" customWidth="1"/>
    <col min="3" max="3" width="28" customWidth="1"/>
    <col min="4" max="5" width="25.6416666666667" customWidth="1"/>
  </cols>
  <sheetData>
    <row r="1" ht="14.3" customHeight="1" spans="1:1">
      <c r="A1" s="53"/>
    </row>
    <row r="2" ht="36.9" customHeight="1" spans="1:5">
      <c r="A2" s="11" t="s">
        <v>150</v>
      </c>
      <c r="B2" s="11"/>
      <c r="C2" s="11"/>
      <c r="D2" s="11"/>
      <c r="E2" s="11"/>
    </row>
    <row r="3" ht="21.85" customHeight="1" spans="1:5">
      <c r="A3" s="12"/>
      <c r="B3" s="12"/>
      <c r="C3" s="46" t="s">
        <v>33</v>
      </c>
      <c r="D3" s="46"/>
      <c r="E3" s="46"/>
    </row>
    <row r="4" ht="22.75" customHeight="1" spans="1:5">
      <c r="A4" s="47" t="s">
        <v>96</v>
      </c>
      <c r="B4" s="47"/>
      <c r="C4" s="47" t="s">
        <v>147</v>
      </c>
      <c r="D4" s="47"/>
      <c r="E4" s="47"/>
    </row>
    <row r="5" ht="22.75" customHeight="1" spans="1:5">
      <c r="A5" s="54" t="s">
        <v>151</v>
      </c>
      <c r="B5" s="54" t="s">
        <v>152</v>
      </c>
      <c r="C5" s="55" t="s">
        <v>101</v>
      </c>
      <c r="D5" s="54" t="s">
        <v>98</v>
      </c>
      <c r="E5" s="54" t="s">
        <v>99</v>
      </c>
    </row>
    <row r="6" ht="22.75" customHeight="1" spans="1:5">
      <c r="A6" s="56"/>
      <c r="B6" s="57" t="s">
        <v>101</v>
      </c>
      <c r="C6" s="58">
        <f>D6</f>
        <v>8866463.03</v>
      </c>
      <c r="D6" s="59">
        <f>D7+D12</f>
        <v>8866463.03</v>
      </c>
      <c r="E6" s="59"/>
    </row>
    <row r="7" ht="29" customHeight="1" spans="1:5">
      <c r="A7" s="36" t="s">
        <v>153</v>
      </c>
      <c r="B7" s="36" t="s">
        <v>154</v>
      </c>
      <c r="C7" s="58">
        <f t="shared" ref="C7:C18" si="0">D7</f>
        <v>7871930.54</v>
      </c>
      <c r="D7" s="60">
        <f>D8+D10</f>
        <v>7871930.54</v>
      </c>
      <c r="E7" s="60"/>
    </row>
    <row r="8" ht="29" customHeight="1" spans="1:5">
      <c r="A8" s="36" t="s">
        <v>155</v>
      </c>
      <c r="B8" s="36" t="s">
        <v>156</v>
      </c>
      <c r="C8" s="58">
        <f t="shared" si="0"/>
        <v>7380854.75</v>
      </c>
      <c r="D8" s="60">
        <f>D9</f>
        <v>7380854.75</v>
      </c>
      <c r="E8" s="60"/>
    </row>
    <row r="9" ht="29" customHeight="1" spans="1:5">
      <c r="A9" s="36" t="s">
        <v>157</v>
      </c>
      <c r="B9" s="40" t="s">
        <v>158</v>
      </c>
      <c r="C9" s="58">
        <f t="shared" si="0"/>
        <v>7380854.75</v>
      </c>
      <c r="D9" s="61">
        <v>7380854.75</v>
      </c>
      <c r="E9" s="61"/>
    </row>
    <row r="10" ht="29" customHeight="1" spans="1:5">
      <c r="A10" s="36" t="s">
        <v>159</v>
      </c>
      <c r="B10" s="40" t="s">
        <v>160</v>
      </c>
      <c r="C10" s="58">
        <f t="shared" si="0"/>
        <v>491075.79</v>
      </c>
      <c r="D10" s="61">
        <f>D11</f>
        <v>491075.79</v>
      </c>
      <c r="E10" s="61"/>
    </row>
    <row r="11" ht="29" customHeight="1" spans="1:5">
      <c r="A11" s="36" t="s">
        <v>161</v>
      </c>
      <c r="B11" s="40" t="s">
        <v>162</v>
      </c>
      <c r="C11" s="58">
        <f t="shared" si="0"/>
        <v>491075.79</v>
      </c>
      <c r="D11" s="62">
        <v>491075.79</v>
      </c>
      <c r="E11" s="61"/>
    </row>
    <row r="12" ht="29" customHeight="1" spans="1:5">
      <c r="A12" s="36" t="s">
        <v>163</v>
      </c>
      <c r="B12" s="40" t="s">
        <v>164</v>
      </c>
      <c r="C12" s="58">
        <f t="shared" si="0"/>
        <v>994532.49</v>
      </c>
      <c r="D12" s="61">
        <f>D13+D18</f>
        <v>994532.49</v>
      </c>
      <c r="E12" s="61"/>
    </row>
    <row r="13" ht="29" customHeight="1" spans="1:5">
      <c r="A13" s="36" t="s">
        <v>165</v>
      </c>
      <c r="B13" s="40" t="s">
        <v>166</v>
      </c>
      <c r="C13" s="58">
        <f t="shared" si="0"/>
        <v>943083.2</v>
      </c>
      <c r="D13" s="61">
        <f>D14+D15</f>
        <v>943083.2</v>
      </c>
      <c r="E13" s="61"/>
    </row>
    <row r="14" ht="29" customHeight="1" spans="1:5">
      <c r="A14" s="36" t="s">
        <v>167</v>
      </c>
      <c r="B14" s="40" t="s">
        <v>168</v>
      </c>
      <c r="C14" s="58">
        <f t="shared" si="0"/>
        <v>135502.4</v>
      </c>
      <c r="D14" s="38">
        <v>135502.4</v>
      </c>
      <c r="E14" s="38"/>
    </row>
    <row r="15" ht="29" customHeight="1" spans="1:5">
      <c r="A15" s="36" t="s">
        <v>169</v>
      </c>
      <c r="B15" s="40" t="s">
        <v>170</v>
      </c>
      <c r="C15" s="58">
        <f t="shared" si="0"/>
        <v>807580.8</v>
      </c>
      <c r="D15" s="38">
        <v>807580.8</v>
      </c>
      <c r="E15" s="38"/>
    </row>
    <row r="16" ht="29" customHeight="1" spans="1:5">
      <c r="A16" s="36" t="s">
        <v>171</v>
      </c>
      <c r="B16" s="40" t="s">
        <v>172</v>
      </c>
      <c r="C16" s="58">
        <f t="shared" si="0"/>
        <v>0</v>
      </c>
      <c r="D16" s="38">
        <v>0</v>
      </c>
      <c r="E16" s="38"/>
    </row>
    <row r="17" ht="29" customHeight="1" spans="1:5">
      <c r="A17" s="36" t="s">
        <v>173</v>
      </c>
      <c r="B17" s="40" t="s">
        <v>174</v>
      </c>
      <c r="C17" s="58">
        <f t="shared" si="0"/>
        <v>51449.29</v>
      </c>
      <c r="D17" s="38">
        <f>D18</f>
        <v>51449.29</v>
      </c>
      <c r="E17" s="38"/>
    </row>
    <row r="18" ht="29" customHeight="1" spans="1:5">
      <c r="A18" s="36" t="s">
        <v>175</v>
      </c>
      <c r="B18" s="40" t="s">
        <v>174</v>
      </c>
      <c r="C18" s="58">
        <f t="shared" si="0"/>
        <v>51449.29</v>
      </c>
      <c r="D18" s="38">
        <v>51449.29</v>
      </c>
      <c r="E18" s="3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F36" sqref="F36"/>
    </sheetView>
  </sheetViews>
  <sheetFormatPr defaultColWidth="10" defaultRowHeight="13.5" outlineLevelCol="4"/>
  <cols>
    <col min="1" max="1" width="9.125" customWidth="1"/>
    <col min="2" max="2" width="22.875" customWidth="1"/>
    <col min="3" max="3" width="16.75" customWidth="1"/>
    <col min="4" max="4" width="21" customWidth="1"/>
    <col min="5" max="5" width="16.875" customWidth="1"/>
    <col min="8" max="8" width="11.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176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33</v>
      </c>
    </row>
    <row r="4" ht="22.75" customHeight="1" spans="1:5">
      <c r="A4" s="47" t="s">
        <v>177</v>
      </c>
      <c r="B4" s="47"/>
      <c r="C4" s="47" t="s">
        <v>178</v>
      </c>
      <c r="D4" s="47"/>
      <c r="E4" s="47"/>
    </row>
    <row r="5" ht="22.75" customHeight="1" spans="1:5">
      <c r="A5" s="47" t="s">
        <v>151</v>
      </c>
      <c r="B5" s="47" t="s">
        <v>152</v>
      </c>
      <c r="C5" s="47" t="s">
        <v>101</v>
      </c>
      <c r="D5" s="47" t="s">
        <v>179</v>
      </c>
      <c r="E5" s="47" t="s">
        <v>180</v>
      </c>
    </row>
    <row r="6" ht="22.75" customHeight="1" spans="1:5">
      <c r="A6" s="47"/>
      <c r="B6" s="48" t="s">
        <v>101</v>
      </c>
      <c r="C6" s="49">
        <f>D6+E6</f>
        <v>8866463.03</v>
      </c>
      <c r="D6" s="49">
        <f>D7+D24</f>
        <v>8273004.18</v>
      </c>
      <c r="E6" s="49">
        <f>E16</f>
        <v>593458.85</v>
      </c>
    </row>
    <row r="7" ht="27" customHeight="1" spans="1:5">
      <c r="A7" s="36" t="s">
        <v>181</v>
      </c>
      <c r="B7" s="36" t="s">
        <v>182</v>
      </c>
      <c r="C7" s="49">
        <f>D7</f>
        <v>8137501.78</v>
      </c>
      <c r="D7" s="50">
        <f>D8+D9+D10+D11+D12+D13+D14+D15</f>
        <v>8137501.78</v>
      </c>
      <c r="E7" s="50"/>
    </row>
    <row r="8" ht="27" customHeight="1" spans="1:5">
      <c r="A8" s="40" t="s">
        <v>183</v>
      </c>
      <c r="B8" s="40" t="s">
        <v>184</v>
      </c>
      <c r="C8" s="49">
        <f>D8</f>
        <v>2760676.2</v>
      </c>
      <c r="D8" s="51">
        <v>2760676.2</v>
      </c>
      <c r="E8" s="51"/>
    </row>
    <row r="9" ht="27" customHeight="1" spans="1:5">
      <c r="A9" s="40" t="s">
        <v>185</v>
      </c>
      <c r="B9" s="40" t="s">
        <v>186</v>
      </c>
      <c r="C9" s="49">
        <f>D9</f>
        <v>1338157.9</v>
      </c>
      <c r="D9" s="38">
        <v>1338157.9</v>
      </c>
      <c r="E9" s="38"/>
    </row>
    <row r="10" ht="27" customHeight="1" spans="1:5">
      <c r="A10" s="40" t="s">
        <v>187</v>
      </c>
      <c r="B10" s="40" t="s">
        <v>188</v>
      </c>
      <c r="C10" s="49">
        <f>D10</f>
        <v>1196600</v>
      </c>
      <c r="D10" s="38">
        <v>1196600</v>
      </c>
      <c r="E10" s="38"/>
    </row>
    <row r="11" ht="27" customHeight="1" spans="1:5">
      <c r="A11" s="40" t="s">
        <v>189</v>
      </c>
      <c r="B11" s="40" t="s">
        <v>190</v>
      </c>
      <c r="C11" s="49">
        <f>D11</f>
        <v>36561</v>
      </c>
      <c r="D11" s="38">
        <v>36561</v>
      </c>
      <c r="E11" s="38"/>
    </row>
    <row r="12" ht="27" customHeight="1" spans="1:5">
      <c r="A12" s="40" t="s">
        <v>191</v>
      </c>
      <c r="B12" s="40" t="s">
        <v>192</v>
      </c>
      <c r="C12" s="49">
        <f>D12</f>
        <v>1455400.8</v>
      </c>
      <c r="D12" s="38">
        <v>1455400.8</v>
      </c>
      <c r="E12" s="38"/>
    </row>
    <row r="13" ht="27" customHeight="1" spans="1:5">
      <c r="A13" s="40" t="s">
        <v>193</v>
      </c>
      <c r="B13" s="40" t="s">
        <v>194</v>
      </c>
      <c r="C13" s="49">
        <f>D13</f>
        <v>807580.8</v>
      </c>
      <c r="D13" s="38">
        <v>807580.8</v>
      </c>
      <c r="E13" s="38"/>
    </row>
    <row r="14" ht="27" customHeight="1" spans="1:5">
      <c r="A14" s="40" t="s">
        <v>195</v>
      </c>
      <c r="B14" s="40" t="s">
        <v>196</v>
      </c>
      <c r="C14" s="49">
        <f>D14</f>
        <v>491075.79</v>
      </c>
      <c r="D14" s="38">
        <v>491075.79</v>
      </c>
      <c r="E14" s="38"/>
    </row>
    <row r="15" ht="27" customHeight="1" spans="1:5">
      <c r="A15" s="40" t="s">
        <v>197</v>
      </c>
      <c r="B15" s="40" t="s">
        <v>198</v>
      </c>
      <c r="C15" s="49">
        <f>D15</f>
        <v>51449.29</v>
      </c>
      <c r="D15" s="38">
        <v>51449.29</v>
      </c>
      <c r="E15" s="38"/>
    </row>
    <row r="16" ht="27" customHeight="1" spans="1:5">
      <c r="A16" s="40" t="s">
        <v>199</v>
      </c>
      <c r="B16" s="40" t="s">
        <v>200</v>
      </c>
      <c r="C16" s="49">
        <f>E16</f>
        <v>593458.85</v>
      </c>
      <c r="D16" s="52"/>
      <c r="E16" s="38">
        <f>E17+E20+E22+E21+E19</f>
        <v>593458.85</v>
      </c>
    </row>
    <row r="17" ht="27" customHeight="1" spans="1:5">
      <c r="A17" s="40" t="s">
        <v>201</v>
      </c>
      <c r="B17" s="40" t="s">
        <v>202</v>
      </c>
      <c r="C17" s="49">
        <f>E17</f>
        <v>310000</v>
      </c>
      <c r="D17" s="52"/>
      <c r="E17" s="38">
        <v>310000</v>
      </c>
    </row>
    <row r="18" ht="27" customHeight="1" spans="1:5">
      <c r="A18" s="40" t="s">
        <v>203</v>
      </c>
      <c r="B18" s="40" t="s">
        <v>204</v>
      </c>
      <c r="C18" s="49">
        <f>E18</f>
        <v>0</v>
      </c>
      <c r="D18" s="52"/>
      <c r="E18" s="38"/>
    </row>
    <row r="19" ht="27" customHeight="1" spans="1:5">
      <c r="A19" s="40" t="s">
        <v>205</v>
      </c>
      <c r="B19" s="40" t="s">
        <v>206</v>
      </c>
      <c r="C19" s="49">
        <f>E19</f>
        <v>100154</v>
      </c>
      <c r="D19" s="52"/>
      <c r="E19" s="38">
        <v>100154</v>
      </c>
    </row>
    <row r="20" ht="27" customHeight="1" spans="1:5">
      <c r="A20" s="40" t="s">
        <v>207</v>
      </c>
      <c r="B20" s="40" t="s">
        <v>208</v>
      </c>
      <c r="C20" s="49">
        <f>E20</f>
        <v>93304.85</v>
      </c>
      <c r="D20" s="52"/>
      <c r="E20" s="38">
        <v>93304.85</v>
      </c>
    </row>
    <row r="21" ht="27" customHeight="1" spans="1:5">
      <c r="A21" s="40" t="s">
        <v>209</v>
      </c>
      <c r="B21" s="40" t="s">
        <v>210</v>
      </c>
      <c r="C21" s="49">
        <f>E21</f>
        <v>0</v>
      </c>
      <c r="D21" s="52"/>
      <c r="E21" s="38"/>
    </row>
    <row r="22" ht="27" customHeight="1" spans="1:5">
      <c r="A22" s="40" t="s">
        <v>211</v>
      </c>
      <c r="B22" s="40" t="s">
        <v>212</v>
      </c>
      <c r="C22" s="49">
        <f>E22</f>
        <v>90000</v>
      </c>
      <c r="D22" s="52"/>
      <c r="E22" s="38">
        <v>90000</v>
      </c>
    </row>
    <row r="23" ht="27" customHeight="1" spans="1:5">
      <c r="A23" s="40" t="s">
        <v>213</v>
      </c>
      <c r="B23" s="40" t="s">
        <v>214</v>
      </c>
      <c r="C23" s="49">
        <f>D23</f>
        <v>0</v>
      </c>
      <c r="D23" s="38">
        <v>0</v>
      </c>
      <c r="E23" s="38"/>
    </row>
    <row r="24" ht="27" customHeight="1" spans="1:5">
      <c r="A24" s="40" t="s">
        <v>215</v>
      </c>
      <c r="B24" s="40" t="s">
        <v>216</v>
      </c>
      <c r="C24" s="49">
        <f>D24</f>
        <v>135502.4</v>
      </c>
      <c r="D24" s="38">
        <f>D26+D28</f>
        <v>135502.4</v>
      </c>
      <c r="E24" s="38"/>
    </row>
    <row r="25" ht="27" customHeight="1" spans="1:5">
      <c r="A25" s="40" t="s">
        <v>217</v>
      </c>
      <c r="B25" s="40" t="s">
        <v>218</v>
      </c>
      <c r="C25" s="49">
        <f>D25</f>
        <v>0</v>
      </c>
      <c r="D25" s="38"/>
      <c r="E25" s="38"/>
    </row>
    <row r="26" ht="27" customHeight="1" spans="1:5">
      <c r="A26" s="40" t="s">
        <v>219</v>
      </c>
      <c r="B26" s="40" t="s">
        <v>220</v>
      </c>
      <c r="C26" s="49">
        <f>D26</f>
        <v>132262.4</v>
      </c>
      <c r="D26" s="38">
        <v>132262.4</v>
      </c>
      <c r="E26" s="38"/>
    </row>
    <row r="27" ht="27" customHeight="1" spans="1:5">
      <c r="A27" s="40" t="s">
        <v>221</v>
      </c>
      <c r="B27" s="40" t="s">
        <v>222</v>
      </c>
      <c r="C27" s="49">
        <f>D27</f>
        <v>0</v>
      </c>
      <c r="D27" s="38"/>
      <c r="E27" s="38"/>
    </row>
    <row r="28" ht="27" customHeight="1" spans="1:5">
      <c r="A28" s="40" t="s">
        <v>223</v>
      </c>
      <c r="B28" s="40" t="s">
        <v>224</v>
      </c>
      <c r="C28" s="38">
        <v>3240</v>
      </c>
      <c r="D28" s="38">
        <v>3240</v>
      </c>
      <c r="E28" s="38"/>
    </row>
    <row r="29" ht="27" customHeight="1" spans="1:5">
      <c r="A29" s="40" t="s">
        <v>225</v>
      </c>
      <c r="B29" s="40" t="s">
        <v>226</v>
      </c>
      <c r="C29" s="38"/>
      <c r="D29" s="38"/>
      <c r="E29" s="38"/>
    </row>
    <row r="30" ht="27" customHeight="1" spans="1:5">
      <c r="A30" s="40" t="s">
        <v>227</v>
      </c>
      <c r="B30" s="40" t="s">
        <v>228</v>
      </c>
      <c r="C30" s="38"/>
      <c r="D30" s="38"/>
      <c r="E30" s="3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C12" sqref="C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6" width="9.76666666666667" customWidth="1"/>
    <col min="7" max="8" width="13.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229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33</v>
      </c>
    </row>
    <row r="4" ht="22.75" customHeight="1" spans="1:8">
      <c r="A4" s="14" t="s">
        <v>146</v>
      </c>
      <c r="B4" s="14" t="s">
        <v>230</v>
      </c>
      <c r="C4" s="14"/>
      <c r="D4" s="14"/>
      <c r="E4" s="14"/>
      <c r="F4" s="14"/>
      <c r="G4" s="14" t="s">
        <v>231</v>
      </c>
      <c r="H4" s="14" t="s">
        <v>232</v>
      </c>
    </row>
    <row r="5" ht="22.75" customHeight="1" spans="1:8">
      <c r="A5" s="14"/>
      <c r="B5" s="14" t="s">
        <v>101</v>
      </c>
      <c r="C5" s="14" t="s">
        <v>233</v>
      </c>
      <c r="D5" s="14" t="s">
        <v>234</v>
      </c>
      <c r="E5" s="14" t="s">
        <v>235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236</v>
      </c>
      <c r="F6" s="14" t="s">
        <v>237</v>
      </c>
      <c r="G6" s="14"/>
      <c r="H6" s="14"/>
    </row>
    <row r="7" ht="22.75" customHeight="1" spans="1:8">
      <c r="A7" s="43" t="s">
        <v>101</v>
      </c>
      <c r="B7" s="44">
        <f>B8</f>
        <v>40000</v>
      </c>
      <c r="C7" s="44"/>
      <c r="D7" s="44"/>
      <c r="E7" s="44"/>
      <c r="F7" s="44">
        <f>F8</f>
        <v>40000</v>
      </c>
      <c r="G7" s="44"/>
      <c r="H7" s="44"/>
    </row>
    <row r="8" ht="22.75" customHeight="1" spans="1:8">
      <c r="A8" s="43" t="s">
        <v>2</v>
      </c>
      <c r="B8" s="44">
        <v>40000</v>
      </c>
      <c r="C8" s="44"/>
      <c r="D8" s="44"/>
      <c r="E8" s="44"/>
      <c r="F8" s="44">
        <v>40000</v>
      </c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17" sqref="I17"/>
    </sheetView>
  </sheetViews>
  <sheetFormatPr defaultColWidth="10" defaultRowHeight="15"/>
  <cols>
    <col min="1" max="1" width="9.76666666666667" customWidth="1"/>
    <col min="2" max="2" width="12" style="18" customWidth="1"/>
    <col min="3" max="3" width="27.625" style="18" customWidth="1"/>
    <col min="4" max="4" width="11.25" customWidth="1"/>
    <col min="5" max="5" width="13.375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239</v>
      </c>
      <c r="B4" s="29" t="s">
        <v>240</v>
      </c>
      <c r="C4" s="30" t="s">
        <v>241</v>
      </c>
      <c r="D4" s="28" t="s">
        <v>101</v>
      </c>
      <c r="E4" s="28" t="s">
        <v>98</v>
      </c>
      <c r="F4" s="28" t="s">
        <v>99</v>
      </c>
      <c r="G4" s="10"/>
      <c r="H4" s="10"/>
      <c r="I4" s="10"/>
      <c r="J4" s="10"/>
    </row>
    <row r="5" ht="28" customHeight="1" spans="1:10">
      <c r="A5" s="28"/>
      <c r="B5" s="31"/>
      <c r="C5" s="32" t="s">
        <v>101</v>
      </c>
      <c r="D5" s="33">
        <f>D6</f>
        <v>593458.85</v>
      </c>
      <c r="E5" s="33">
        <f>E6</f>
        <v>593458.85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199</v>
      </c>
      <c r="C6" s="36" t="s">
        <v>242</v>
      </c>
      <c r="D6" s="37">
        <f>E6</f>
        <v>593458.85</v>
      </c>
      <c r="E6" s="37">
        <f>E7+E8+E9+E10+E11+E12+E13+E14</f>
        <v>593458.85</v>
      </c>
      <c r="F6" s="38"/>
    </row>
    <row r="7" ht="28" customHeight="1" spans="1:6">
      <c r="A7" s="35">
        <v>2</v>
      </c>
      <c r="B7" s="39" t="s">
        <v>201</v>
      </c>
      <c r="C7" s="40" t="s">
        <v>243</v>
      </c>
      <c r="D7" s="37">
        <f>E7</f>
        <v>28200</v>
      </c>
      <c r="E7" s="37">
        <v>28200</v>
      </c>
      <c r="F7" s="38"/>
    </row>
    <row r="8" ht="28" customHeight="1" spans="1:6">
      <c r="A8" s="35">
        <v>3</v>
      </c>
      <c r="B8" s="39" t="s">
        <v>244</v>
      </c>
      <c r="C8" s="40" t="s">
        <v>245</v>
      </c>
      <c r="D8" s="37">
        <f t="shared" ref="D8:D14" si="0">E8</f>
        <v>53120</v>
      </c>
      <c r="E8" s="37">
        <v>53120</v>
      </c>
      <c r="F8" s="38"/>
    </row>
    <row r="9" ht="28" customHeight="1" spans="1:6">
      <c r="A9" s="35">
        <v>4</v>
      </c>
      <c r="B9" s="39" t="s">
        <v>203</v>
      </c>
      <c r="C9" s="40" t="s">
        <v>246</v>
      </c>
      <c r="D9" s="37">
        <f t="shared" si="0"/>
        <v>66577</v>
      </c>
      <c r="E9" s="37">
        <v>66577</v>
      </c>
      <c r="F9" s="38"/>
    </row>
    <row r="10" ht="28" customHeight="1" spans="1:6">
      <c r="A10" s="35">
        <v>5</v>
      </c>
      <c r="B10" s="39" t="s">
        <v>207</v>
      </c>
      <c r="C10" s="40" t="s">
        <v>206</v>
      </c>
      <c r="D10" s="37">
        <f t="shared" si="0"/>
        <v>100154</v>
      </c>
      <c r="E10" s="37">
        <v>100154</v>
      </c>
      <c r="F10" s="38"/>
    </row>
    <row r="11" ht="28" customHeight="1" spans="1:6">
      <c r="A11" s="35">
        <v>6</v>
      </c>
      <c r="B11" s="39" t="s">
        <v>209</v>
      </c>
      <c r="C11" s="40" t="s">
        <v>208</v>
      </c>
      <c r="D11" s="37">
        <f t="shared" si="0"/>
        <v>93304.85</v>
      </c>
      <c r="E11" s="33">
        <v>93304.85</v>
      </c>
      <c r="F11" s="38"/>
    </row>
    <row r="12" ht="28" customHeight="1" spans="1:6">
      <c r="A12" s="35">
        <v>7</v>
      </c>
      <c r="B12" s="39" t="s">
        <v>247</v>
      </c>
      <c r="C12" s="40" t="s">
        <v>210</v>
      </c>
      <c r="D12" s="37">
        <f t="shared" si="0"/>
        <v>40000</v>
      </c>
      <c r="E12" s="33">
        <v>40000</v>
      </c>
      <c r="F12" s="38"/>
    </row>
    <row r="13" ht="28" customHeight="1" spans="1:6">
      <c r="A13" s="35">
        <v>8</v>
      </c>
      <c r="B13" s="39" t="s">
        <v>248</v>
      </c>
      <c r="C13" s="40" t="s">
        <v>212</v>
      </c>
      <c r="D13" s="37">
        <f t="shared" si="0"/>
        <v>90000</v>
      </c>
      <c r="E13" s="37">
        <v>90000</v>
      </c>
      <c r="F13" s="38"/>
    </row>
    <row r="14" ht="28" customHeight="1" spans="1:6">
      <c r="A14" s="35">
        <v>9</v>
      </c>
      <c r="B14" s="39" t="s">
        <v>249</v>
      </c>
      <c r="C14" s="40" t="s">
        <v>250</v>
      </c>
      <c r="D14" s="37">
        <f t="shared" si="0"/>
        <v>122103</v>
      </c>
      <c r="E14" s="37">
        <v>122103</v>
      </c>
      <c r="F14" s="38"/>
    </row>
    <row r="15" ht="28" customHeight="1" spans="1:6">
      <c r="A15" s="38"/>
      <c r="B15" s="39"/>
      <c r="C15" s="40"/>
      <c r="D15" s="38"/>
      <c r="E15" s="38"/>
      <c r="F15" s="38"/>
    </row>
    <row r="16" ht="28" customHeight="1" spans="1:6">
      <c r="A16" s="38"/>
      <c r="B16" s="39"/>
      <c r="C16" s="40"/>
      <c r="D16" s="38"/>
      <c r="E16" s="38"/>
      <c r="F16" s="38"/>
    </row>
    <row r="17" ht="28" customHeight="1" spans="1:6">
      <c r="A17" s="38"/>
      <c r="B17" s="39"/>
      <c r="C17" s="40"/>
      <c r="D17" s="38"/>
      <c r="E17" s="38"/>
      <c r="F17" s="38"/>
    </row>
    <row r="18" ht="28" customHeight="1" spans="1:6">
      <c r="A18" s="38"/>
      <c r="B18" s="39"/>
      <c r="C18" s="40"/>
      <c r="D18" s="38"/>
      <c r="E18" s="38"/>
      <c r="F18" s="38"/>
    </row>
    <row r="19" ht="28" customHeight="1" spans="1:6">
      <c r="A19" s="38"/>
      <c r="B19" s="39"/>
      <c r="C19" s="40"/>
      <c r="D19" s="38"/>
      <c r="E19" s="38"/>
      <c r="F19" s="38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6.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252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253</v>
      </c>
      <c r="B5" s="22" t="s">
        <v>254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101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10" sqref="G10"/>
    </sheetView>
  </sheetViews>
  <sheetFormatPr defaultColWidth="10" defaultRowHeight="13.5" outlineLevelRow="4" outlineLevelCol="4"/>
  <cols>
    <col min="1" max="1" width="21.625" customWidth="1"/>
    <col min="2" max="2" width="20" customWidth="1"/>
    <col min="3" max="3" width="22.5" customWidth="1"/>
    <col min="4" max="4" width="29.625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146</v>
      </c>
      <c r="B4" s="14" t="s">
        <v>101</v>
      </c>
      <c r="C4" s="14" t="s">
        <v>256</v>
      </c>
      <c r="D4" s="14" t="s">
        <v>257</v>
      </c>
      <c r="E4" s="14" t="s">
        <v>258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3" sqref="C2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259</v>
      </c>
      <c r="B1" s="1"/>
    </row>
    <row r="2" spans="1:1">
      <c r="A2" s="2" t="s">
        <v>260</v>
      </c>
    </row>
    <row r="3" ht="20" customHeight="1" spans="1:2">
      <c r="A3" s="3" t="s">
        <v>36</v>
      </c>
      <c r="B3" s="4" t="s">
        <v>37</v>
      </c>
    </row>
    <row r="4" ht="20" customHeight="1" spans="1:2">
      <c r="A4" s="3"/>
      <c r="B4" s="4"/>
    </row>
    <row r="5" ht="20" customHeight="1" spans="1:2">
      <c r="A5" s="5" t="s">
        <v>261</v>
      </c>
      <c r="B5" s="4">
        <v>1</v>
      </c>
    </row>
    <row r="6" ht="20" customHeight="1" spans="1:2">
      <c r="A6" s="6" t="s">
        <v>262</v>
      </c>
      <c r="B6" s="7"/>
    </row>
    <row r="7" ht="20" customHeight="1" spans="1:2">
      <c r="A7" s="8" t="s">
        <v>263</v>
      </c>
      <c r="B7" s="7"/>
    </row>
    <row r="8" ht="20" customHeight="1" spans="1:2">
      <c r="A8" s="8"/>
      <c r="B8" s="7"/>
    </row>
    <row r="9" ht="20" customHeight="1" spans="1:2">
      <c r="A9" s="8"/>
      <c r="B9" s="7"/>
    </row>
    <row r="10" ht="20" customHeight="1" spans="1:2">
      <c r="A10" s="8"/>
      <c r="B10" s="7"/>
    </row>
    <row r="11" ht="20" customHeight="1" spans="1:2">
      <c r="A11" s="8"/>
      <c r="B11" s="7"/>
    </row>
    <row r="12" ht="20" customHeight="1" spans="1:2">
      <c r="A12" s="8"/>
      <c r="B12" s="7"/>
    </row>
    <row r="13" ht="20" customHeight="1" spans="1:2">
      <c r="A13" s="8"/>
      <c r="B13" s="7"/>
    </row>
    <row r="14" ht="20" customHeight="1" spans="1:2">
      <c r="A14" s="8"/>
      <c r="B14" s="7"/>
    </row>
    <row r="15" ht="20" customHeight="1" spans="1:2">
      <c r="A15" s="8"/>
      <c r="B15" s="7"/>
    </row>
    <row r="16" spans="1:1">
      <c r="A16" s="9" t="s">
        <v>264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2023-01-31T08:53:00Z</dcterms:created>
  <dcterms:modified xsi:type="dcterms:W3CDTF">2024-03-15T01:31:17Z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