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3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Area" localSheetId="3">表2!$A$1:$B$29</definedName>
    <definedName name="_xlnm.Print_Titles" localSheetId="11">表10!$1:$5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<sst xmlns="http://schemas.openxmlformats.org/spreadsheetml/2006/main" count="324" uniqueCount="257">
  <si>
    <t>单位代码：</t>
  </si>
  <si>
    <t>单位名称：</t>
  </si>
  <si>
    <t>宁县社区卫生服务中心</t>
  </si>
  <si>
    <t>部门预算公开表</t>
  </si>
  <si>
    <t xml:space="preserve">     </t>
  </si>
  <si>
    <t>编制日期：</t>
  </si>
  <si>
    <t>部门领导：</t>
  </si>
  <si>
    <t>索忠</t>
  </si>
  <si>
    <t>财务负责人：</t>
  </si>
  <si>
    <t>冯莹</t>
  </si>
  <si>
    <t>制表人：</t>
  </si>
  <si>
    <t>李云霞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</si>
  <si>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</si>
  <si>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</si>
  <si>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</si>
  <si>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</si>
  <si>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</si>
  <si>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</si>
  <si>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</si>
  <si>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</si>
  <si>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</si>
  <si>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</si>
  <si>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</si>
  <si>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</si>
  <si>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</si>
  <si>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</si>
  <si>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</si>
  <si>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</si>
  <si>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</si>
  <si>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</si>
  <si>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</si>
  <si>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</si>
  <si>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</si>
  <si>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</si>
  <si>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（１２）国有资本经营预算支出情况表</t>
  </si>
  <si>
    <t>（１３）部门（单位）整体支出绩效目标表</t>
  </si>
  <si>
    <t>（１４）项目支出绩效目标表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</si>
  <si>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</si>
  <si>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</si>
  <si>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</si>
  <si>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</si>
  <si>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</si>
  <si>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</si>
  <si>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</si>
  <si>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</si>
  <si>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</si>
  <si>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</si>
  <si>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</si>
  <si>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</si>
  <si>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</si>
  <si>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</si>
  <si>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</si>
  <si>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</si>
  <si>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</si>
  <si>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</si>
  <si>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</si>
  <si>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</si>
  <si>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</si>
  <si>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</si>
  <si>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</si>
  <si>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</si>
  <si>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</si>
  <si>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</si>
  <si>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</si>
  <si>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</si>
  <si>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</si>
  <si>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</si>
  <si>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</si>
  <si>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</si>
  <si>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</si>
  <si>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</si>
  <si>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</si>
  <si>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</si>
  <si>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</si>
  <si>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</si>
  <si>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</si>
  <si>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</si>
  <si>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</si>
  <si>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</si>
  <si>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</si>
  <si>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</si>
  <si>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</si>
  <si>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</si>
  <si>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</si>
  <si>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</si>
  <si>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</si>
  <si>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</si>
  <si>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</si>
  <si>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</si>
  <si>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>一、财政拨款（政府预算资金）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</si>
  <si>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</si>
  <si>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</si>
  <si>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</si>
  <si>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</si>
  <si>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</si>
  <si>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</si>
  <si>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</si>
  <si>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</si>
  <si>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</si>
  <si>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</si>
  <si>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</si>
  <si>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</si>
  <si>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</si>
  <si>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</si>
  <si>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</si>
  <si>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</si>
  <si>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</si>
  <si>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</si>
  <si>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</si>
  <si>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</si>
  <si>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</si>
  <si>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</si>
  <si>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</si>
  <si>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</si>
  <si>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功能分类科目编码</t>
  </si>
  <si>
    <t>功能科目名称</t>
  </si>
  <si>
    <t>支出合计</t>
  </si>
  <si>
    <t>基本支出</t>
  </si>
  <si>
    <t>项目支出</t>
  </si>
  <si>
    <t>上年结转</t>
  </si>
  <si>
    <t>合计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</si>
  <si>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</si>
  <si>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</si>
  <si>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</si>
  <si>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</si>
  <si>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</si>
  <si>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</si>
  <si>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</si>
  <si>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对机关事业单位基本养老保险缴费支出</t>
  </si>
  <si>
    <t>20899</t>
  </si>
  <si>
    <t>其他社会保障和就业支出</t>
  </si>
  <si>
    <t>2089999</t>
  </si>
  <si>
    <t>210</t>
  </si>
  <si>
    <t>卫生健康支出</t>
  </si>
  <si>
    <t>21003</t>
  </si>
  <si>
    <t>基层医疗卫生机构</t>
  </si>
  <si>
    <t>2100301</t>
  </si>
  <si>
    <t>城市社区卫生机构</t>
  </si>
  <si>
    <t>21011</t>
  </si>
  <si>
    <t>行政事业单位医疗</t>
  </si>
  <si>
    <t>2101102</t>
  </si>
  <si>
    <t>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</si>
  <si>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</si>
  <si>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</si>
  <si>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</si>
  <si>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</si>
  <si>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</si>
  <si>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</si>
  <si>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</si>
  <si>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</si>
  <si>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</si>
  <si>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</si>
  <si>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</si>
  <si>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</si>
  <si>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</si>
  <si>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</si>
  <si>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</si>
  <si>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</si>
  <si>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</si>
  <si>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</si>
  <si>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</si>
  <si>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</si>
  <si>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</si>
  <si>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</si>
  <si>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</si>
  <si>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</si>
  <si>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</si>
  <si>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</si>
  <si>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</si>
  <si>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</si>
  <si>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</si>
  <si>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</si>
  <si>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</si>
  <si>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</si>
  <si>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</si>
  <si>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</si>
  <si>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</si>
  <si>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</si>
  <si>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</si>
  <si>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</si>
  <si>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</si>
  <si>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</si>
  <si>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</si>
  <si>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</si>
  <si>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</si>
  <si>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</si>
  <si>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功能分类科目</t>
  </si>
  <si>
    <t>科目编码</t>
  </si>
  <si>
    <t>科目名称</t>
  </si>
  <si>
    <t xml:space="preserve">208 </t>
  </si>
  <si>
    <t xml:space="preserve">  行政事业单位养老支出</t>
  </si>
  <si>
    <t xml:space="preserve">2080502 </t>
  </si>
  <si>
    <t xml:space="preserve">     事业单位离退休</t>
  </si>
  <si>
    <t>机关事业单位基本养老保险缴费支出</t>
  </si>
  <si>
    <t xml:space="preserve">20899  </t>
  </si>
  <si>
    <t xml:space="preserve">  其他社会保障和就业支出</t>
  </si>
  <si>
    <t xml:space="preserve">    其他社会保障和就业支出</t>
  </si>
  <si>
    <t xml:space="preserve">  基层医疗卫生机构</t>
  </si>
  <si>
    <t xml:space="preserve">  行政事业单位医疗</t>
  </si>
  <si>
    <t xml:space="preserve">    事业单位医疗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</si>
  <si>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</si>
  <si>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</si>
  <si>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</si>
  <si>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</si>
  <si>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</si>
  <si>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</si>
  <si>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</si>
  <si>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</si>
  <si>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</si>
  <si>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</si>
  <si>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</si>
  <si>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</si>
  <si>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</si>
  <si>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30106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</si>
  <si>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取暖费</t>
    </r>
  </si>
  <si>
    <t>30107</t>
  </si>
  <si>
    <t xml:space="preserve">  绩效工资</t>
  </si>
  <si>
    <t>30108</t>
  </si>
  <si>
    <t>机关事业单位基本养老保险缴费</t>
  </si>
  <si>
    <t>30110</t>
  </si>
  <si>
    <t xml:space="preserve">  职工基本医疗保险缴费</t>
  </si>
  <si>
    <t>30112</t>
  </si>
  <si>
    <t xml:space="preserve">  其他社会保障缴费</t>
  </si>
  <si>
    <t>商品和服务支出</t>
  </si>
  <si>
    <t xml:space="preserve">  工会经费</t>
  </si>
  <si>
    <t xml:space="preserve">  福利费</t>
  </si>
  <si>
    <t>对个人和家庭的补助</t>
  </si>
  <si>
    <t>取暖费</t>
  </si>
  <si>
    <t>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</si>
  <si>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</si>
  <si>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</si>
  <si>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</si>
  <si>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</si>
  <si>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</si>
  <si>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</si>
  <si>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</si>
  <si>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</si>
  <si>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</si>
  <si>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</si>
  <si>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</si>
  <si>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</si>
  <si>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</si>
  <si>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302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</si>
  <si>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</si>
  <si>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</si>
  <si>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</si>
  <si>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</si>
  <si>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</si>
  <si>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</si>
  <si>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</si>
  <si>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</si>
  <si>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r>
      <rPr>
        <sz val="16"/>
        <color indexed="8"/>
        <rFont val="仿宋_GB2312"/>
        <charset val="134"/>
      </rPr>
      <t>表十二、</t>
    </r>
    <r>
      <rPr>
        <sz val="16"/>
        <color indexed="8"/>
        <rFont val="宋体"/>
        <charset val="134"/>
      </rPr>
      <t>国</t>
    </r>
    <r>
      <rPr>
        <sz val="16"/>
        <color indexed="8"/>
        <rFont val="仿宋_GB2312"/>
        <charset val="134"/>
      </rPr>
      <t>有</t>
    </r>
    <r>
      <rPr>
        <sz val="16"/>
        <color indexed="8"/>
        <rFont val="宋体"/>
        <charset val="134"/>
      </rPr>
      <t>资</t>
    </r>
    <r>
      <rPr>
        <sz val="16"/>
        <color indexed="8"/>
        <rFont val="仿宋_GB2312"/>
        <charset val="134"/>
      </rPr>
      <t>本</t>
    </r>
    <r>
      <rPr>
        <sz val="16"/>
        <color indexed="8"/>
        <rFont val="宋体"/>
        <charset val="134"/>
      </rPr>
      <t>经营预</t>
    </r>
    <r>
      <rPr>
        <sz val="16"/>
        <color indexed="8"/>
        <rFont val="仿宋_GB2312"/>
        <charset val="134"/>
      </rPr>
      <t>算支出情</t>
    </r>
    <r>
      <rPr>
        <sz val="16"/>
        <color indexed="8"/>
        <rFont val="宋体"/>
        <charset val="134"/>
      </rPr>
      <t>况</t>
    </r>
    <r>
      <rPr>
        <sz val="16"/>
        <color indexed="8"/>
        <rFont val="仿宋_GB2312"/>
        <charset val="134"/>
      </rPr>
      <t>表</t>
    </r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</si>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</sst>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#0.00"/>
    <numFmt numFmtId="179" formatCode="#,##0.00_ ;[Red]\-#,##0.00\ "/>
    <numFmt numFmtId="180" formatCode="yyyy/mm/dd"/>
  </numFmts>
  <fonts count="59">
    <font>
      <sz val="11"/>
      <color indexed="8"/>
      <name val="宋体"/>
      <charset val="1"/>
      <scheme val="minor"/>
    </font>
    <font>
      <sz val="16"/>
      <color indexed="8"/>
      <name val="仿宋_GB2312"/>
      <charset val="134"/>
    </font>
    <font>
      <sz val="9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color indexed="8"/>
      <name val="宋体"/>
      <charset val="134"/>
      <scheme val="minor"/>
    </font>
    <font>
      <sz val="9"/>
      <color indexed="8"/>
      <name val="仿宋_GB2312"/>
      <charset val="134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sz val="10"/>
      <name val="Arial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0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sz val="12"/>
      <name val="宋体"/>
      <charset val="134"/>
    </font>
    <font>
      <b/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38" fillId="0" borderId="0" applyFont="0" applyFill="0" applyBorder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2" fontId="38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4" borderId="4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6" fillId="0" borderId="6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5" borderId="7" applyNumberFormat="0" applyAlignment="0" applyProtection="0">
      <alignment vertical="center"/>
    </xf>
    <xf numFmtId="0" fontId="48" fillId="6" borderId="8" applyNumberFormat="0" applyAlignment="0" applyProtection="0">
      <alignment vertical="center"/>
    </xf>
    <xf numFmtId="0" fontId="49" fillId="6" borderId="7" applyNumberFormat="0" applyAlignment="0" applyProtection="0">
      <alignment vertical="center"/>
    </xf>
    <xf numFmtId="0" fontId="50" fillId="7" borderId="9" applyNumberFormat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2" fillId="0" borderId="11" applyNumberFormat="0" applyFill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11" fillId="0" borderId="0"/>
    <xf numFmtId="0" fontId="24" fillId="0" borderId="0">
      <alignment vertical="center"/>
    </xf>
  </cellStyleXfs>
  <cellXfs count="12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Border="1" applyAlignment="1" applyProtection="1"/>
    <xf numFmtId="0" fontId="11" fillId="0" borderId="0" xfId="0" applyFont="1" applyFill="1" applyAlignment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0" fontId="20" fillId="0" borderId="1" xfId="0" applyFont="1" applyBorder="1">
      <alignment vertical="center"/>
    </xf>
    <xf numFmtId="0" fontId="0" fillId="0" borderId="1" xfId="0" applyFont="1" applyBorder="1">
      <alignment vertical="center"/>
    </xf>
    <xf numFmtId="0" fontId="16" fillId="0" borderId="1" xfId="0" applyFont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3" fillId="0" borderId="2" xfId="0" applyFont="1" applyBorder="1" applyAlignment="1">
      <alignment vertical="center" wrapText="1"/>
    </xf>
    <xf numFmtId="0" fontId="23" fillId="0" borderId="2" xfId="0" applyFont="1" applyBorder="1" applyAlignment="1">
      <alignment horizontal="right"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4" fontId="23" fillId="0" borderId="1" xfId="0" applyNumberFormat="1" applyFont="1" applyBorder="1" applyAlignment="1">
      <alignment vertical="center" wrapText="1"/>
    </xf>
    <xf numFmtId="177" fontId="23" fillId="3" borderId="1" xfId="0" applyNumberFormat="1" applyFont="1" applyFill="1" applyBorder="1" applyAlignment="1">
      <alignment horizontal="right" vertical="center" wrapText="1"/>
    </xf>
    <xf numFmtId="177" fontId="23" fillId="0" borderId="1" xfId="0" applyNumberFormat="1" applyFont="1" applyBorder="1" applyAlignment="1">
      <alignment horizontal="right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177" fontId="21" fillId="0" borderId="1" xfId="0" applyNumberFormat="1" applyFont="1" applyFill="1" applyBorder="1" applyAlignment="1">
      <alignment horizontal="right" vertical="center" wrapText="1"/>
    </xf>
    <xf numFmtId="177" fontId="24" fillId="0" borderId="1" xfId="0" applyNumberFormat="1" applyFont="1" applyFill="1" applyBorder="1" applyAlignment="1">
      <alignment vertical="center"/>
    </xf>
    <xf numFmtId="0" fontId="25" fillId="0" borderId="1" xfId="0" applyFont="1" applyBorder="1">
      <alignment vertical="center"/>
    </xf>
    <xf numFmtId="177" fontId="26" fillId="0" borderId="1" xfId="0" applyNumberFormat="1" applyFont="1" applyFill="1" applyBorder="1" applyAlignment="1">
      <alignment horizontal="right" vertical="center" wrapText="1"/>
    </xf>
    <xf numFmtId="177" fontId="0" fillId="0" borderId="1" xfId="0" applyNumberFormat="1" applyFont="1" applyBorder="1">
      <alignment vertical="center"/>
    </xf>
    <xf numFmtId="0" fontId="27" fillId="0" borderId="1" xfId="0" applyFont="1" applyBorder="1" applyAlignment="1">
      <alignment horizontal="center" vertical="center"/>
    </xf>
    <xf numFmtId="177" fontId="21" fillId="0" borderId="1" xfId="50" applyNumberFormat="1" applyFont="1" applyFill="1" applyBorder="1" applyAlignment="1">
      <alignment horizontal="right" vertical="center" wrapText="1"/>
    </xf>
    <xf numFmtId="0" fontId="25" fillId="0" borderId="1" xfId="0" applyFont="1" applyBorder="1" applyAlignment="1">
      <alignment horizontal="left" vertical="center"/>
    </xf>
    <xf numFmtId="49" fontId="26" fillId="0" borderId="1" xfId="0" applyNumberFormat="1" applyFont="1" applyFill="1" applyBorder="1" applyAlignment="1">
      <alignment horizontal="left" vertical="center" wrapText="1"/>
    </xf>
    <xf numFmtId="177" fontId="28" fillId="0" borderId="1" xfId="0" applyNumberFormat="1" applyFont="1" applyBorder="1">
      <alignment vertical="center"/>
    </xf>
    <xf numFmtId="177" fontId="27" fillId="0" borderId="1" xfId="0" applyNumberFormat="1" applyFont="1" applyBorder="1">
      <alignment vertical="center"/>
    </xf>
    <xf numFmtId="0" fontId="29" fillId="0" borderId="1" xfId="0" applyFont="1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4" fontId="23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left" vertical="center" wrapText="1"/>
    </xf>
    <xf numFmtId="4" fontId="23" fillId="3" borderId="1" xfId="0" applyNumberFormat="1" applyFont="1" applyFill="1" applyBorder="1" applyAlignment="1">
      <alignment vertical="center" wrapText="1"/>
    </xf>
    <xf numFmtId="0" fontId="23" fillId="3" borderId="1" xfId="0" applyFont="1" applyFill="1" applyBorder="1" applyAlignment="1">
      <alignment vertical="center" wrapText="1"/>
    </xf>
    <xf numFmtId="49" fontId="15" fillId="0" borderId="1" xfId="0" applyNumberFormat="1" applyFont="1" applyFill="1" applyBorder="1" applyAlignment="1" applyProtection="1">
      <alignment horizontal="left" vertical="center"/>
    </xf>
    <xf numFmtId="0" fontId="23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28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30" fillId="0" borderId="1" xfId="0" applyFont="1" applyBorder="1">
      <alignment vertical="center"/>
    </xf>
    <xf numFmtId="0" fontId="23" fillId="0" borderId="2" xfId="0" applyFont="1" applyBorder="1" applyAlignment="1">
      <alignment horizontal="center" vertical="center" wrapText="1"/>
    </xf>
    <xf numFmtId="4" fontId="23" fillId="0" borderId="2" xfId="0" applyNumberFormat="1" applyFont="1" applyBorder="1" applyAlignment="1">
      <alignment horizontal="right" vertical="center" wrapText="1"/>
    </xf>
    <xf numFmtId="0" fontId="23" fillId="0" borderId="2" xfId="0" applyFont="1" applyBorder="1" applyAlignment="1">
      <alignment horizontal="left" vertical="center" wrapText="1"/>
    </xf>
    <xf numFmtId="4" fontId="23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8" fontId="9" fillId="0" borderId="2" xfId="0" applyNumberFormat="1" applyFont="1" applyBorder="1" applyAlignment="1">
      <alignment horizontal="right" vertical="center" wrapText="1"/>
    </xf>
    <xf numFmtId="178" fontId="31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78" fontId="23" fillId="0" borderId="2" xfId="0" applyNumberFormat="1" applyFont="1" applyBorder="1" applyAlignment="1">
      <alignment vertical="center" wrapText="1"/>
    </xf>
    <xf numFmtId="178" fontId="23" fillId="0" borderId="2" xfId="0" applyNumberFormat="1" applyFont="1" applyBorder="1" applyAlignment="1">
      <alignment horizontal="right" vertical="center" wrapText="1"/>
    </xf>
    <xf numFmtId="0" fontId="25" fillId="0" borderId="0" xfId="0" applyFont="1">
      <alignment vertical="center"/>
    </xf>
    <xf numFmtId="0" fontId="29" fillId="0" borderId="0" xfId="0" applyFont="1">
      <alignment vertical="center"/>
    </xf>
    <xf numFmtId="0" fontId="9" fillId="0" borderId="3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177" fontId="9" fillId="0" borderId="1" xfId="0" applyNumberFormat="1" applyFont="1" applyBorder="1" applyAlignment="1">
      <alignment horizontal="right" vertical="center" wrapText="1"/>
    </xf>
    <xf numFmtId="177" fontId="29" fillId="0" borderId="1" xfId="0" applyNumberFormat="1" applyFont="1" applyBorder="1">
      <alignment vertical="center"/>
    </xf>
    <xf numFmtId="177" fontId="25" fillId="0" borderId="1" xfId="0" applyNumberFormat="1" applyFont="1" applyBorder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4" fillId="0" borderId="1" xfId="49" applyFont="1" applyFill="1" applyBorder="1" applyAlignment="1" applyProtection="1">
      <alignment vertical="center"/>
    </xf>
    <xf numFmtId="179" fontId="14" fillId="0" borderId="1" xfId="0" applyNumberFormat="1" applyFont="1" applyFill="1" applyBorder="1" applyAlignment="1" applyProtection="1">
      <alignment horizontal="right" vertical="center"/>
    </xf>
    <xf numFmtId="179" fontId="32" fillId="0" borderId="1" xfId="0" applyNumberFormat="1" applyFont="1" applyFill="1" applyBorder="1" applyAlignment="1">
      <alignment horizontal="right"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9" fontId="18" fillId="0" borderId="1" xfId="0" applyNumberFormat="1" applyFont="1" applyFill="1" applyBorder="1" applyAlignment="1" applyProtection="1">
      <alignment horizontal="right" vertical="center"/>
    </xf>
    <xf numFmtId="0" fontId="33" fillId="0" borderId="0" xfId="0" applyFont="1" applyBorder="1" applyAlignment="1">
      <alignment vertical="center" wrapText="1"/>
    </xf>
    <xf numFmtId="0" fontId="34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31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34" fillId="0" borderId="2" xfId="0" applyFont="1" applyBorder="1" applyAlignment="1">
      <alignment vertical="center" wrapText="1"/>
    </xf>
    <xf numFmtId="4" fontId="34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35" fillId="0" borderId="0" xfId="0" applyFont="1" applyBorder="1" applyAlignment="1">
      <alignment vertical="center" wrapText="1"/>
    </xf>
    <xf numFmtId="0" fontId="35" fillId="0" borderId="2" xfId="0" applyFont="1" applyBorder="1" applyAlignment="1">
      <alignment horizontal="center" vertical="center" wrapText="1"/>
    </xf>
    <xf numFmtId="0" fontId="36" fillId="0" borderId="2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right" vertical="center" wrapText="1"/>
    </xf>
    <xf numFmtId="180" fontId="9" fillId="0" borderId="0" xfId="0" applyNumberFormat="1" applyFont="1" applyBorder="1" applyAlignment="1">
      <alignment vertical="center" wrapText="1"/>
    </xf>
    <xf numFmtId="0" fontId="21" fillId="0" borderId="0" xfId="0" applyFont="1" applyBorder="1" applyAlignment="1">
      <alignment horizontal="righ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8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D13" sqref="D13"/>
    </sheetView>
  </sheetViews>
  <sheetFormatPr defaultColWidth="10" defaultRowHeight="13.5"/>
  <cols>
    <col min="1" max="1" width="2.5" customWidth="1"/>
    <col min="2" max="4" width="9.75" customWidth="1"/>
    <col min="5" max="5" width="11.5" customWidth="1"/>
    <col min="6" max="6" width="9.75" customWidth="1"/>
    <col min="7" max="7" width="11.5" customWidth="1"/>
    <col min="8" max="11" width="9.75" customWidth="1"/>
  </cols>
  <sheetData>
    <row r="1" ht="14.2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25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" customHeight="1" spans="1:11">
      <c r="A3" s="12"/>
      <c r="B3" s="12" t="s">
        <v>0</v>
      </c>
      <c r="C3" s="116">
        <v>607009</v>
      </c>
      <c r="D3" s="116"/>
      <c r="E3" s="12"/>
      <c r="F3" s="12"/>
      <c r="G3" s="12"/>
      <c r="H3" s="12"/>
      <c r="I3" s="12"/>
      <c r="J3" s="12"/>
      <c r="K3" s="12"/>
    </row>
    <row r="4" ht="22.7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25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6" customHeight="1" spans="1:11">
      <c r="A6" s="10"/>
      <c r="B6" s="117" t="s">
        <v>3</v>
      </c>
      <c r="C6" s="117"/>
      <c r="D6" s="117"/>
      <c r="E6" s="117"/>
      <c r="F6" s="117"/>
      <c r="G6" s="117"/>
      <c r="H6" s="117"/>
      <c r="I6" s="117"/>
      <c r="J6" s="117"/>
      <c r="K6" s="117"/>
    </row>
    <row r="7" ht="22.7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" customHeight="1" spans="1:11">
      <c r="A10" s="12"/>
      <c r="B10" s="12" t="s">
        <v>4</v>
      </c>
      <c r="C10" s="12"/>
      <c r="F10" s="118" t="s">
        <v>5</v>
      </c>
      <c r="G10" s="119">
        <v>44990</v>
      </c>
      <c r="H10" s="12"/>
      <c r="I10" s="12"/>
      <c r="J10" s="12"/>
      <c r="K10" s="12"/>
    </row>
    <row r="11" ht="22.7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" customHeight="1" spans="1:11">
      <c r="A12" s="12"/>
      <c r="B12" s="118" t="s">
        <v>6</v>
      </c>
      <c r="C12" s="120" t="s">
        <v>7</v>
      </c>
      <c r="D12" s="12"/>
      <c r="E12" s="118" t="s">
        <v>8</v>
      </c>
      <c r="F12" s="10" t="s">
        <v>9</v>
      </c>
      <c r="G12" s="12"/>
      <c r="H12" s="118" t="s">
        <v>10</v>
      </c>
      <c r="I12" s="10" t="s">
        <v>11</v>
      </c>
      <c r="J12" s="12"/>
      <c r="K12" s="12"/>
    </row>
    <row r="13" ht="14.25" customHeight="1" spans="1:11">
      <c r="A13" s="10"/>
      <c r="B13" s="10"/>
      <c r="C13" s="10" t="s">
        <v>12</v>
      </c>
      <c r="D13" s="10"/>
      <c r="E13" s="10"/>
      <c r="F13" s="10"/>
      <c r="G13" s="10"/>
      <c r="H13" s="10"/>
      <c r="I13" s="10"/>
      <c r="J13" s="10"/>
      <c r="K13" s="10"/>
    </row>
    <row r="14" ht="14.25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25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H15" sqref="H15"/>
    </sheetView>
  </sheetViews>
  <sheetFormatPr defaultColWidth="10" defaultRowHeight="13.5" outlineLevelCol="7"/>
  <cols>
    <col min="1" max="1" width="50.75" customWidth="1"/>
    <col min="2" max="2" width="9.75" customWidth="1"/>
    <col min="3" max="3" width="12.875" customWidth="1"/>
    <col min="4" max="7" width="9.75" customWidth="1"/>
    <col min="8" max="8" width="16.25" customWidth="1"/>
  </cols>
  <sheetData>
    <row r="1" ht="14.25" customHeight="1" spans="1:8">
      <c r="A1" s="10"/>
      <c r="B1" s="10"/>
      <c r="C1" s="10"/>
      <c r="D1" s="10"/>
      <c r="E1" s="10"/>
      <c r="F1" s="10"/>
      <c r="G1" s="10"/>
      <c r="H1" s="10"/>
    </row>
    <row r="2" ht="39.95" customHeight="1" spans="1:8">
      <c r="A2" s="43" t="s">
        <v>229</v>
      </c>
      <c r="B2" s="43"/>
      <c r="C2" s="43"/>
      <c r="D2" s="43"/>
      <c r="E2" s="43"/>
      <c r="F2" s="43"/>
      <c r="G2" s="43"/>
      <c r="H2" s="43"/>
    </row>
    <row r="3" ht="22.7" customHeight="1" spans="1:8">
      <c r="A3" s="10"/>
      <c r="B3" s="10"/>
      <c r="C3" s="10"/>
      <c r="D3" s="10"/>
      <c r="E3" s="10"/>
      <c r="F3" s="10"/>
      <c r="G3" s="10"/>
      <c r="H3" s="44" t="s">
        <v>38</v>
      </c>
    </row>
    <row r="4" ht="22.7" customHeight="1" spans="1:8">
      <c r="A4" s="14" t="s">
        <v>181</v>
      </c>
      <c r="B4" s="14" t="s">
        <v>230</v>
      </c>
      <c r="C4" s="14"/>
      <c r="D4" s="14"/>
      <c r="E4" s="14"/>
      <c r="F4" s="14"/>
      <c r="G4" s="14" t="s">
        <v>231</v>
      </c>
      <c r="H4" s="14" t="s">
        <v>232</v>
      </c>
    </row>
    <row r="5" ht="22.7" customHeight="1" spans="1:8">
      <c r="A5" s="14"/>
      <c r="B5" s="14" t="s">
        <v>120</v>
      </c>
      <c r="C5" s="14" t="s">
        <v>233</v>
      </c>
      <c r="D5" s="14" t="s">
        <v>234</v>
      </c>
      <c r="E5" s="14" t="s">
        <v>235</v>
      </c>
      <c r="F5" s="14"/>
      <c r="G5" s="14"/>
      <c r="H5" s="14"/>
    </row>
    <row r="6" ht="22.7" customHeight="1" spans="1:8">
      <c r="A6" s="14"/>
      <c r="B6" s="14"/>
      <c r="C6" s="14"/>
      <c r="D6" s="14"/>
      <c r="E6" s="14" t="s">
        <v>236</v>
      </c>
      <c r="F6" s="14" t="s">
        <v>237</v>
      </c>
      <c r="G6" s="14"/>
      <c r="H6" s="14"/>
    </row>
    <row r="7" ht="22.7" customHeight="1" spans="1:8">
      <c r="A7" s="45" t="s">
        <v>120</v>
      </c>
      <c r="B7" s="46"/>
      <c r="C7" s="46"/>
      <c r="D7" s="46"/>
      <c r="E7" s="46"/>
      <c r="F7" s="46"/>
      <c r="G7" s="46"/>
      <c r="H7" s="46"/>
    </row>
    <row r="8" ht="22.7" customHeight="1" spans="1:8">
      <c r="A8" s="45"/>
      <c r="B8" s="46"/>
      <c r="C8" s="46"/>
      <c r="D8" s="46"/>
      <c r="E8" s="46"/>
      <c r="F8" s="46"/>
      <c r="G8" s="46"/>
      <c r="H8" s="46"/>
    </row>
    <row r="9" ht="22.7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E9" sqref="E9"/>
    </sheetView>
  </sheetViews>
  <sheetFormatPr defaultColWidth="10" defaultRowHeight="15"/>
  <cols>
    <col min="1" max="1" width="4.125" customWidth="1"/>
    <col min="2" max="2" width="12" style="17" customWidth="1"/>
    <col min="3" max="3" width="23.75" style="17" customWidth="1"/>
    <col min="4" max="5" width="16" customWidth="1"/>
    <col min="6" max="6" width="12.5" customWidth="1"/>
    <col min="7" max="11" width="9.75" customWidth="1"/>
  </cols>
  <sheetData>
    <row r="1" ht="14.25" customHeight="1" spans="1:11">
      <c r="A1" s="10"/>
      <c r="B1" s="26"/>
      <c r="C1" s="27"/>
      <c r="D1" s="10"/>
      <c r="E1" s="10"/>
      <c r="F1" s="10"/>
      <c r="G1" s="10"/>
      <c r="H1" s="10"/>
      <c r="I1" s="10"/>
      <c r="J1" s="10"/>
      <c r="K1" s="10"/>
    </row>
    <row r="2" ht="39.95" customHeight="1" spans="1:11">
      <c r="A2" s="11" t="s">
        <v>238</v>
      </c>
      <c r="B2" s="20"/>
      <c r="C2" s="20"/>
      <c r="D2" s="11"/>
      <c r="E2" s="11"/>
      <c r="F2" s="11"/>
      <c r="G2" s="10"/>
      <c r="H2" s="10"/>
      <c r="I2" s="10"/>
      <c r="J2" s="10"/>
      <c r="K2" s="10"/>
    </row>
    <row r="3" ht="22.7" customHeight="1" spans="1:11">
      <c r="A3" s="12"/>
      <c r="D3" s="12"/>
      <c r="E3" s="12"/>
      <c r="F3" s="12" t="s">
        <v>38</v>
      </c>
      <c r="G3" s="10"/>
      <c r="H3" s="10"/>
      <c r="I3" s="10"/>
      <c r="J3" s="10"/>
      <c r="K3" s="10"/>
    </row>
    <row r="4" ht="22.7" customHeight="1" spans="1:11">
      <c r="A4" s="28" t="s">
        <v>239</v>
      </c>
      <c r="B4" s="29" t="s">
        <v>240</v>
      </c>
      <c r="C4" s="30" t="s">
        <v>241</v>
      </c>
      <c r="D4" s="28" t="s">
        <v>120</v>
      </c>
      <c r="E4" s="28" t="s">
        <v>117</v>
      </c>
      <c r="F4" s="28" t="s">
        <v>118</v>
      </c>
      <c r="G4" s="10"/>
      <c r="H4" s="10"/>
      <c r="I4" s="10"/>
      <c r="J4" s="10"/>
      <c r="K4" s="10"/>
    </row>
    <row r="5" ht="27.95" customHeight="1" spans="1:11">
      <c r="A5" s="28"/>
      <c r="B5" s="31"/>
      <c r="C5" s="32" t="s">
        <v>120</v>
      </c>
      <c r="D5" s="33">
        <f>SUM(D6)</f>
        <v>44018.36</v>
      </c>
      <c r="E5" s="33">
        <f>SUM(E6)</f>
        <v>44018.36</v>
      </c>
      <c r="F5" s="33"/>
      <c r="G5" s="12"/>
      <c r="H5" s="12"/>
      <c r="I5" s="12"/>
      <c r="J5" s="12"/>
      <c r="K5" s="12"/>
    </row>
    <row r="6" ht="27.95" customHeight="1" spans="1:6">
      <c r="A6" s="34">
        <v>1</v>
      </c>
      <c r="B6" s="35" t="s">
        <v>242</v>
      </c>
      <c r="C6" s="36" t="s">
        <v>223</v>
      </c>
      <c r="D6" s="37">
        <f>SUM(D7:D8)</f>
        <v>44018.36</v>
      </c>
      <c r="E6" s="37">
        <f>SUM(E7:E8)</f>
        <v>44018.36</v>
      </c>
      <c r="F6" s="37"/>
    </row>
    <row r="7" ht="27.95" customHeight="1" spans="1:6">
      <c r="A7" s="34">
        <v>2</v>
      </c>
      <c r="B7" s="38">
        <v>30228</v>
      </c>
      <c r="C7" s="39" t="s">
        <v>224</v>
      </c>
      <c r="D7" s="37">
        <f>SUM(E7:F7)</f>
        <v>25111.04</v>
      </c>
      <c r="E7" s="37">
        <v>25111.04</v>
      </c>
      <c r="F7" s="37"/>
    </row>
    <row r="8" ht="27.95" customHeight="1" spans="1:6">
      <c r="A8" s="34">
        <v>3</v>
      </c>
      <c r="B8" s="38">
        <v>30229</v>
      </c>
      <c r="C8" s="39" t="s">
        <v>225</v>
      </c>
      <c r="D8" s="37">
        <f>SUM(E8:F8)</f>
        <v>18907.32</v>
      </c>
      <c r="E8" s="37">
        <v>18907.32</v>
      </c>
      <c r="F8" s="37"/>
    </row>
    <row r="9" ht="27.95" customHeight="1" spans="1:6">
      <c r="A9" s="37"/>
      <c r="B9" s="40"/>
      <c r="C9" s="41"/>
      <c r="D9" s="37"/>
      <c r="E9" s="37"/>
      <c r="F9" s="37"/>
    </row>
    <row r="10" ht="27.95" customHeight="1" spans="1:6">
      <c r="A10" s="37"/>
      <c r="B10" s="40"/>
      <c r="C10" s="41"/>
      <c r="D10" s="37"/>
      <c r="E10" s="37"/>
      <c r="F10" s="37"/>
    </row>
    <row r="11" ht="27.95" customHeight="1" spans="1:6">
      <c r="A11" s="37"/>
      <c r="B11" s="40"/>
      <c r="C11" s="41"/>
      <c r="D11" s="37"/>
      <c r="E11" s="37"/>
      <c r="F11" s="37"/>
    </row>
    <row r="12" ht="27.95" customHeight="1" spans="1:6">
      <c r="A12" s="37"/>
      <c r="B12" s="40"/>
      <c r="C12" s="41"/>
      <c r="D12" s="37"/>
      <c r="E12" s="42"/>
      <c r="F12" s="37"/>
    </row>
    <row r="13" ht="27.95" customHeight="1" spans="1:6">
      <c r="A13" s="37"/>
      <c r="B13" s="40"/>
      <c r="C13" s="41"/>
      <c r="D13" s="37"/>
      <c r="E13" s="37"/>
      <c r="F13" s="37"/>
    </row>
    <row r="14" ht="27.95" customHeight="1" spans="1:6">
      <c r="A14" s="37"/>
      <c r="B14" s="40"/>
      <c r="C14" s="41"/>
      <c r="D14" s="37"/>
      <c r="E14" s="37"/>
      <c r="F14" s="37"/>
    </row>
    <row r="15" ht="27.95" customHeight="1" spans="1:6">
      <c r="A15" s="37"/>
      <c r="B15" s="40"/>
      <c r="C15" s="41"/>
      <c r="D15" s="37"/>
      <c r="E15" s="37"/>
      <c r="F15" s="37"/>
    </row>
    <row r="16" ht="27.95" customHeight="1" spans="1:6">
      <c r="A16" s="37"/>
      <c r="B16" s="40"/>
      <c r="C16" s="41"/>
      <c r="D16" s="37"/>
      <c r="E16" s="37"/>
      <c r="F16" s="37"/>
    </row>
    <row r="17" ht="27.95" customHeight="1" spans="1:6">
      <c r="A17" s="37"/>
      <c r="B17" s="40"/>
      <c r="C17" s="41"/>
      <c r="D17" s="37"/>
      <c r="E17" s="37"/>
      <c r="F17" s="37"/>
    </row>
    <row r="18" ht="27.95" customHeight="1" spans="1:6">
      <c r="A18" s="37"/>
      <c r="B18" s="40"/>
      <c r="C18" s="41"/>
      <c r="D18" s="37"/>
      <c r="E18" s="37"/>
      <c r="F18" s="37"/>
    </row>
    <row r="19" ht="27.95" customHeight="1" spans="1:6">
      <c r="A19" s="37"/>
      <c r="B19" s="40"/>
      <c r="C19" s="41"/>
      <c r="D19" s="37"/>
      <c r="E19" s="37"/>
      <c r="F19" s="37"/>
    </row>
    <row r="25" ht="13.5" spans="2:3">
      <c r="B25" s="18"/>
      <c r="C25" s="18"/>
    </row>
    <row r="26" ht="13.5" spans="2:3">
      <c r="B26" s="18"/>
      <c r="C26" s="18"/>
    </row>
    <row r="27" ht="13.5" spans="2:3">
      <c r="B27" s="18"/>
      <c r="C27" s="18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17" style="17" customWidth="1"/>
    <col min="2" max="2" width="41.375" style="17" customWidth="1"/>
    <col min="3" max="3" width="29.375" style="17" customWidth="1"/>
    <col min="4" max="4" width="2.5" style="17" customWidth="1"/>
    <col min="5" max="16" width="8" style="17"/>
    <col min="17" max="16384" width="7.875" style="18"/>
  </cols>
  <sheetData>
    <row r="1" ht="15" customHeight="1" spans="1:16">
      <c r="A1" s="19"/>
      <c r="B1" s="19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ht="32.25" customHeight="1" spans="1:16">
      <c r="A2" s="20" t="s">
        <v>243</v>
      </c>
      <c r="B2" s="20"/>
      <c r="C2" s="20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ht="15" customHeight="1" spans="1:16">
      <c r="A3" s="18"/>
      <c r="B3" s="18"/>
      <c r="C3" s="21" t="s">
        <v>38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ht="25.5" customHeight="1" spans="1:16">
      <c r="A4" s="22" t="s">
        <v>244</v>
      </c>
      <c r="B4" s="22"/>
      <c r="C4" s="23" t="s">
        <v>42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ht="25.5" customHeight="1" spans="1:16">
      <c r="A5" s="22" t="s">
        <v>245</v>
      </c>
      <c r="B5" s="22" t="s">
        <v>246</v>
      </c>
      <c r="C5" s="23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ht="25.5" customHeight="1" spans="1:16">
      <c r="A6" s="22" t="s">
        <v>120</v>
      </c>
      <c r="B6" s="22"/>
      <c r="C6" s="23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ht="26.25" customHeight="1" spans="1:16">
      <c r="A7" s="24"/>
      <c r="B7" s="24"/>
      <c r="C7" s="25">
        <v>0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ht="26.25" customHeight="1" spans="1:16">
      <c r="A8" s="24"/>
      <c r="B8" s="24"/>
      <c r="C8" s="25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ht="26.25" customHeight="1" spans="1:16">
      <c r="A9" s="24"/>
      <c r="B9" s="24"/>
      <c r="C9" s="25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D20" sqref="D20"/>
    </sheetView>
  </sheetViews>
  <sheetFormatPr defaultColWidth="10" defaultRowHeight="13.5" outlineLevelRow="4" outlineLevelCol="4"/>
  <cols>
    <col min="1" max="1" width="19.375" customWidth="1"/>
    <col min="2" max="2" width="18.25" customWidth="1"/>
    <col min="3" max="3" width="20.25" customWidth="1"/>
    <col min="4" max="4" width="24.25" customWidth="1"/>
    <col min="5" max="5" width="29.375" customWidth="1"/>
  </cols>
  <sheetData>
    <row r="1" ht="14.25" customHeight="1" spans="1:5">
      <c r="A1" s="10"/>
      <c r="B1" s="10"/>
      <c r="C1" s="10"/>
      <c r="D1" s="10"/>
      <c r="E1" s="10"/>
    </row>
    <row r="2" ht="39.95" customHeight="1" spans="1:5">
      <c r="A2" s="11" t="s">
        <v>247</v>
      </c>
      <c r="B2" s="11"/>
      <c r="C2" s="11"/>
      <c r="D2" s="11"/>
      <c r="E2" s="11"/>
    </row>
    <row r="3" ht="22.7" customHeight="1" spans="1:5">
      <c r="A3" s="12"/>
      <c r="B3" s="12"/>
      <c r="C3" s="12"/>
      <c r="D3" s="12"/>
      <c r="E3" s="13" t="s">
        <v>38</v>
      </c>
    </row>
    <row r="4" ht="22.7" customHeight="1" spans="1:5">
      <c r="A4" s="14" t="s">
        <v>181</v>
      </c>
      <c r="B4" s="14" t="s">
        <v>120</v>
      </c>
      <c r="C4" s="14" t="s">
        <v>248</v>
      </c>
      <c r="D4" s="14" t="s">
        <v>249</v>
      </c>
      <c r="E4" s="14" t="s">
        <v>250</v>
      </c>
    </row>
    <row r="5" ht="22.7" customHeight="1" spans="1:5">
      <c r="A5" s="15"/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16"/>
  <sheetViews>
    <sheetView tabSelected="1" workbookViewId="0">
      <selection activeCell="B14" sqref="B14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" t="s">
        <v>251</v>
      </c>
      <c r="B1" s="1"/>
    </row>
    <row r="2" spans="1:1">
      <c r="A2" s="2" t="s">
        <v>252</v>
      </c>
    </row>
    <row r="3" ht="15" customHeight="1" spans="1:2">
      <c r="A3" s="3" t="s">
        <v>41</v>
      </c>
      <c r="B3" s="4" t="s">
        <v>42</v>
      </c>
    </row>
    <row r="4" spans="1:2">
      <c r="A4" s="3"/>
      <c r="B4" s="4"/>
    </row>
    <row r="5" spans="1:2">
      <c r="A5" s="5" t="s">
        <v>253</v>
      </c>
      <c r="B5" s="4">
        <v>1</v>
      </c>
    </row>
    <row r="6" spans="1:2">
      <c r="A6" s="6" t="s">
        <v>254</v>
      </c>
      <c r="B6" s="7"/>
    </row>
    <row r="7" spans="1:2">
      <c r="A7" s="8" t="s">
        <v>255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256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C10" sqref="C10"/>
    </sheetView>
  </sheetViews>
  <sheetFormatPr defaultColWidth="10" defaultRowHeight="13.5" outlineLevelCol="2"/>
  <cols>
    <col min="1" max="1" width="5" customWidth="1"/>
    <col min="2" max="2" width="56.375" customWidth="1"/>
    <col min="3" max="3" width="40.125" customWidth="1"/>
  </cols>
  <sheetData>
    <row r="1" ht="35.45" customHeight="1" spans="1:2">
      <c r="A1" s="10"/>
      <c r="B1" s="10"/>
    </row>
    <row r="2" ht="39.2" customHeight="1" spans="1:3">
      <c r="A2" s="10"/>
      <c r="B2" s="112" t="s">
        <v>13</v>
      </c>
      <c r="C2" s="112"/>
    </row>
    <row r="3" ht="29.45" customHeight="1" spans="1:3">
      <c r="A3" s="113"/>
      <c r="B3" s="114" t="s">
        <v>14</v>
      </c>
      <c r="C3" s="114" t="s">
        <v>15</v>
      </c>
    </row>
    <row r="4" ht="28.5" customHeight="1" spans="1:3">
      <c r="A4" s="105"/>
      <c r="B4" s="115" t="s">
        <v>16</v>
      </c>
      <c r="C4" s="45" t="s">
        <v>17</v>
      </c>
    </row>
    <row r="5" ht="28.5" customHeight="1" spans="1:3">
      <c r="A5" s="105"/>
      <c r="B5" s="115" t="s">
        <v>18</v>
      </c>
      <c r="C5" s="45" t="s">
        <v>19</v>
      </c>
    </row>
    <row r="6" ht="28.5" customHeight="1" spans="1:3">
      <c r="A6" s="105"/>
      <c r="B6" s="115" t="s">
        <v>20</v>
      </c>
      <c r="C6" s="45" t="s">
        <v>21</v>
      </c>
    </row>
    <row r="7" ht="28.5" customHeight="1" spans="1:3">
      <c r="A7" s="105"/>
      <c r="B7" s="115" t="s">
        <v>22</v>
      </c>
      <c r="C7" s="45"/>
    </row>
    <row r="8" ht="28.5" customHeight="1" spans="1:3">
      <c r="A8" s="105"/>
      <c r="B8" s="115" t="s">
        <v>23</v>
      </c>
      <c r="C8" s="45" t="s">
        <v>24</v>
      </c>
    </row>
    <row r="9" ht="28.5" customHeight="1" spans="1:3">
      <c r="A9" s="105"/>
      <c r="B9" s="115" t="s">
        <v>25</v>
      </c>
      <c r="C9" s="45" t="s">
        <v>26</v>
      </c>
    </row>
    <row r="10" ht="28.5" customHeight="1" spans="1:3">
      <c r="A10" s="105"/>
      <c r="B10" s="115" t="s">
        <v>27</v>
      </c>
      <c r="C10" s="45" t="s">
        <v>28</v>
      </c>
    </row>
    <row r="11" ht="28.5" customHeight="1" spans="1:3">
      <c r="A11" s="105"/>
      <c r="B11" s="115" t="s">
        <v>29</v>
      </c>
      <c r="C11" s="45" t="s">
        <v>30</v>
      </c>
    </row>
    <row r="12" ht="28.5" customHeight="1" spans="1:3">
      <c r="A12" s="105"/>
      <c r="B12" s="115" t="s">
        <v>31</v>
      </c>
      <c r="C12" s="45"/>
    </row>
    <row r="13" ht="28.5" customHeight="1" spans="1:3">
      <c r="A13" s="10"/>
      <c r="B13" s="115" t="s">
        <v>32</v>
      </c>
      <c r="C13" s="45"/>
    </row>
    <row r="14" ht="28.5" customHeight="1" spans="1:3">
      <c r="A14" s="10"/>
      <c r="B14" s="115" t="s">
        <v>33</v>
      </c>
      <c r="C14" s="45" t="s">
        <v>17</v>
      </c>
    </row>
    <row r="15" ht="28.5" customHeight="1" spans="1:3">
      <c r="A15" s="105"/>
      <c r="B15" s="115" t="s">
        <v>34</v>
      </c>
      <c r="C15" s="45"/>
    </row>
    <row r="16" ht="28.5" customHeight="1" spans="1:3">
      <c r="A16" s="10"/>
      <c r="B16" s="115" t="s">
        <v>35</v>
      </c>
      <c r="C16" s="45"/>
    </row>
    <row r="17" ht="28.5" customHeight="1" spans="1:3">
      <c r="A17" s="10"/>
      <c r="B17" s="115" t="s">
        <v>36</v>
      </c>
      <c r="C17" s="45" t="s">
        <v>17</v>
      </c>
    </row>
  </sheetData>
  <mergeCells count="1">
    <mergeCell ref="B2:C2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workbookViewId="0">
      <selection activeCell="B12" sqref="B12"/>
    </sheetView>
  </sheetViews>
  <sheetFormatPr defaultColWidth="10" defaultRowHeight="13.5" outlineLevelCol="3"/>
  <cols>
    <col min="1" max="1" width="25.125" customWidth="1"/>
    <col min="2" max="2" width="16.75" customWidth="1"/>
    <col min="3" max="3" width="36.625" customWidth="1"/>
    <col min="4" max="4" width="14.5" customWidth="1"/>
  </cols>
  <sheetData>
    <row r="1" ht="14.25" customHeight="1" spans="1:4">
      <c r="A1" s="10"/>
      <c r="B1" s="10"/>
      <c r="C1" s="10"/>
      <c r="D1" s="10"/>
    </row>
    <row r="2" ht="39.95" customHeight="1" spans="1:4">
      <c r="A2" s="11" t="s">
        <v>37</v>
      </c>
      <c r="B2" s="11"/>
      <c r="C2" s="11"/>
      <c r="D2" s="11"/>
    </row>
    <row r="3" ht="22.7" customHeight="1" spans="1:4">
      <c r="A3" s="105"/>
      <c r="B3" s="105"/>
      <c r="C3" s="105"/>
      <c r="D3" s="106" t="s">
        <v>38</v>
      </c>
    </row>
    <row r="4" ht="22.7" customHeight="1" spans="1:4">
      <c r="A4" s="80" t="s">
        <v>39</v>
      </c>
      <c r="B4" s="80"/>
      <c r="C4" s="80" t="s">
        <v>40</v>
      </c>
      <c r="D4" s="80"/>
    </row>
    <row r="5" ht="22.7" customHeight="1" spans="1:4">
      <c r="A5" s="80" t="s">
        <v>41</v>
      </c>
      <c r="B5" s="80" t="s">
        <v>42</v>
      </c>
      <c r="C5" s="80" t="s">
        <v>41</v>
      </c>
      <c r="D5" s="80" t="s">
        <v>42</v>
      </c>
    </row>
    <row r="6" ht="22.7" customHeight="1" spans="1:4">
      <c r="A6" s="107" t="s">
        <v>43</v>
      </c>
      <c r="B6" s="87">
        <v>2074239.36</v>
      </c>
      <c r="C6" s="107" t="s">
        <v>44</v>
      </c>
      <c r="D6" s="87"/>
    </row>
    <row r="7" ht="22.7" customHeight="1" spans="1:4">
      <c r="A7" s="107" t="s">
        <v>45</v>
      </c>
      <c r="B7" s="87"/>
      <c r="C7" s="107" t="s">
        <v>46</v>
      </c>
      <c r="D7" s="108"/>
    </row>
    <row r="8" ht="22.7" customHeight="1" spans="1:4">
      <c r="A8" s="107" t="s">
        <v>47</v>
      </c>
      <c r="B8" s="87"/>
      <c r="C8" s="107" t="s">
        <v>48</v>
      </c>
      <c r="D8" s="108"/>
    </row>
    <row r="9" ht="22.7" customHeight="1" spans="1:4">
      <c r="A9" s="107" t="s">
        <v>49</v>
      </c>
      <c r="B9" s="87"/>
      <c r="C9" s="107" t="s">
        <v>50</v>
      </c>
      <c r="D9" s="108"/>
    </row>
    <row r="10" ht="22.7" customHeight="1" spans="1:4">
      <c r="A10" s="107" t="s">
        <v>51</v>
      </c>
      <c r="B10" s="87">
        <v>3033850</v>
      </c>
      <c r="C10" s="107" t="s">
        <v>52</v>
      </c>
      <c r="D10" s="108"/>
    </row>
    <row r="11" ht="22.7" customHeight="1" spans="1:4">
      <c r="A11" s="107" t="s">
        <v>53</v>
      </c>
      <c r="B11" s="87"/>
      <c r="C11" s="107" t="s">
        <v>54</v>
      </c>
      <c r="D11" s="108"/>
    </row>
    <row r="12" ht="22.7" customHeight="1" spans="1:4">
      <c r="A12" s="107" t="s">
        <v>55</v>
      </c>
      <c r="B12" s="87"/>
      <c r="C12" s="107" t="s">
        <v>56</v>
      </c>
      <c r="D12" s="108"/>
    </row>
    <row r="13" ht="22.7" customHeight="1" spans="1:4">
      <c r="A13" s="107" t="s">
        <v>57</v>
      </c>
      <c r="B13" s="87"/>
      <c r="C13" s="107" t="s">
        <v>58</v>
      </c>
      <c r="D13" s="108">
        <v>196818.34</v>
      </c>
    </row>
    <row r="14" ht="22.7" customHeight="1" spans="1:4">
      <c r="A14" s="107" t="s">
        <v>59</v>
      </c>
      <c r="B14" s="87"/>
      <c r="C14" s="107" t="s">
        <v>60</v>
      </c>
      <c r="D14" s="108"/>
    </row>
    <row r="15" ht="22.7" customHeight="1" spans="1:4">
      <c r="A15" s="107"/>
      <c r="B15" s="109"/>
      <c r="C15" s="107" t="s">
        <v>61</v>
      </c>
      <c r="D15" s="108">
        <v>4911271.02</v>
      </c>
    </row>
    <row r="16" ht="22.7" customHeight="1" spans="1:4">
      <c r="A16" s="107"/>
      <c r="B16" s="109"/>
      <c r="C16" s="107" t="s">
        <v>62</v>
      </c>
      <c r="D16" s="108"/>
    </row>
    <row r="17" ht="22.7" customHeight="1" spans="1:4">
      <c r="A17" s="107"/>
      <c r="B17" s="109"/>
      <c r="C17" s="107" t="s">
        <v>63</v>
      </c>
      <c r="D17" s="108"/>
    </row>
    <row r="18" ht="22.7" customHeight="1" spans="1:4">
      <c r="A18" s="107"/>
      <c r="B18" s="109"/>
      <c r="C18" s="107" t="s">
        <v>64</v>
      </c>
      <c r="D18" s="108"/>
    </row>
    <row r="19" ht="22.7" customHeight="1" spans="1:4">
      <c r="A19" s="107"/>
      <c r="B19" s="109"/>
      <c r="C19" s="107" t="s">
        <v>65</v>
      </c>
      <c r="D19" s="108"/>
    </row>
    <row r="20" ht="22.7" customHeight="1" spans="1:4">
      <c r="A20" s="110"/>
      <c r="B20" s="111"/>
      <c r="C20" s="107" t="s">
        <v>66</v>
      </c>
      <c r="D20" s="108"/>
    </row>
    <row r="21" ht="22.7" customHeight="1" spans="1:4">
      <c r="A21" s="110"/>
      <c r="B21" s="111"/>
      <c r="C21" s="107" t="s">
        <v>67</v>
      </c>
      <c r="D21" s="108"/>
    </row>
    <row r="22" ht="22.7" customHeight="1" spans="1:4">
      <c r="A22" s="110"/>
      <c r="B22" s="111"/>
      <c r="C22" s="107" t="s">
        <v>68</v>
      </c>
      <c r="D22" s="108"/>
    </row>
    <row r="23" ht="22.7" customHeight="1" spans="1:4">
      <c r="A23" s="110"/>
      <c r="B23" s="111"/>
      <c r="C23" s="107" t="s">
        <v>69</v>
      </c>
      <c r="D23" s="108"/>
    </row>
    <row r="24" ht="22.7" customHeight="1" spans="1:4">
      <c r="A24" s="110"/>
      <c r="B24" s="111"/>
      <c r="C24" s="107" t="s">
        <v>70</v>
      </c>
      <c r="D24" s="108"/>
    </row>
    <row r="25" ht="22.7" customHeight="1" spans="1:4">
      <c r="A25" s="107"/>
      <c r="B25" s="109"/>
      <c r="C25" s="107" t="s">
        <v>71</v>
      </c>
      <c r="D25" s="108"/>
    </row>
    <row r="26" ht="22.7" customHeight="1" spans="1:4">
      <c r="A26" s="107"/>
      <c r="B26" s="109"/>
      <c r="C26" s="107" t="s">
        <v>72</v>
      </c>
      <c r="D26" s="108"/>
    </row>
    <row r="27" ht="22.7" customHeight="1" spans="1:4">
      <c r="A27" s="107"/>
      <c r="B27" s="109"/>
      <c r="C27" s="107" t="s">
        <v>73</v>
      </c>
      <c r="D27" s="108"/>
    </row>
    <row r="28" ht="22.7" customHeight="1" spans="1:4">
      <c r="A28" s="110"/>
      <c r="B28" s="111"/>
      <c r="C28" s="107" t="s">
        <v>74</v>
      </c>
      <c r="D28" s="108"/>
    </row>
    <row r="29" ht="22.7" customHeight="1" spans="1:4">
      <c r="A29" s="110"/>
      <c r="B29" s="111"/>
      <c r="C29" s="107" t="s">
        <v>75</v>
      </c>
      <c r="D29" s="108"/>
    </row>
    <row r="30" ht="22.7" customHeight="1" spans="1:4">
      <c r="A30" s="110"/>
      <c r="B30" s="111"/>
      <c r="C30" s="107" t="s">
        <v>76</v>
      </c>
      <c r="D30" s="108"/>
    </row>
    <row r="31" ht="22.7" customHeight="1" spans="1:4">
      <c r="A31" s="110"/>
      <c r="B31" s="111"/>
      <c r="C31" s="107" t="s">
        <v>77</v>
      </c>
      <c r="D31" s="108"/>
    </row>
    <row r="32" ht="22.7" customHeight="1" spans="1:4">
      <c r="A32" s="110"/>
      <c r="B32" s="111"/>
      <c r="C32" s="107" t="s">
        <v>78</v>
      </c>
      <c r="D32" s="108"/>
    </row>
    <row r="33" ht="22.7" customHeight="1" spans="1:4">
      <c r="A33" s="107"/>
      <c r="B33" s="107"/>
      <c r="C33" s="107" t="s">
        <v>79</v>
      </c>
      <c r="D33" s="108"/>
    </row>
    <row r="34" ht="22.7" customHeight="1" spans="1:4">
      <c r="A34" s="107"/>
      <c r="B34" s="107"/>
      <c r="C34" s="107" t="s">
        <v>80</v>
      </c>
      <c r="D34" s="108"/>
    </row>
    <row r="35" ht="22.7" customHeight="1" spans="1:4">
      <c r="A35" s="107"/>
      <c r="B35" s="107"/>
      <c r="C35" s="107" t="s">
        <v>81</v>
      </c>
      <c r="D35" s="108"/>
    </row>
    <row r="36" ht="22.7" customHeight="1" spans="1:4">
      <c r="A36" s="107"/>
      <c r="B36" s="107"/>
      <c r="C36" s="107"/>
      <c r="D36" s="107"/>
    </row>
    <row r="37" ht="22.7" customHeight="1" spans="1:4">
      <c r="A37" s="107"/>
      <c r="B37" s="107"/>
      <c r="C37" s="107"/>
      <c r="D37" s="107"/>
    </row>
    <row r="38" ht="22.7" customHeight="1" spans="1:4">
      <c r="A38" s="107"/>
      <c r="B38" s="107"/>
      <c r="C38" s="107"/>
      <c r="D38" s="107"/>
    </row>
    <row r="39" ht="22.7" customHeight="1" spans="1:4">
      <c r="A39" s="110" t="s">
        <v>82</v>
      </c>
      <c r="B39" s="111">
        <f>SUM(B6:B14)</f>
        <v>5108089.36</v>
      </c>
      <c r="C39" s="110" t="s">
        <v>83</v>
      </c>
      <c r="D39" s="111">
        <f>SUM(D6:D38)</f>
        <v>5108089.36</v>
      </c>
    </row>
    <row r="40" ht="22.7" customHeight="1" spans="1:4">
      <c r="A40" s="110" t="s">
        <v>84</v>
      </c>
      <c r="B40" s="111"/>
      <c r="C40" s="110" t="s">
        <v>85</v>
      </c>
      <c r="D40" s="111"/>
    </row>
    <row r="41" ht="22.7" customHeight="1" spans="1:4">
      <c r="A41" s="107"/>
      <c r="B41" s="109"/>
      <c r="C41" s="107"/>
      <c r="D41" s="109"/>
    </row>
    <row r="42" ht="22.7" customHeight="1" spans="1:4">
      <c r="A42" s="110" t="s">
        <v>86</v>
      </c>
      <c r="B42" s="111">
        <f>B39+B40</f>
        <v>5108089.36</v>
      </c>
      <c r="C42" s="110" t="s">
        <v>87</v>
      </c>
      <c r="D42" s="111">
        <f>D39+D40</f>
        <v>5108089.36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9"/>
  <sheetViews>
    <sheetView showZeros="0" workbookViewId="0">
      <selection activeCell="B12" sqref="B12"/>
    </sheetView>
  </sheetViews>
  <sheetFormatPr defaultColWidth="7.875" defaultRowHeight="12.75" customHeight="1" outlineLevelCol="1"/>
  <cols>
    <col min="1" max="1" width="39.5" style="17" customWidth="1"/>
    <col min="2" max="2" width="35.625" style="17" customWidth="1"/>
    <col min="3" max="3" width="27.375" style="17" customWidth="1"/>
    <col min="4" max="16384" width="7.875" style="18"/>
  </cols>
  <sheetData>
    <row r="1" ht="24.75" customHeight="1" spans="1:1">
      <c r="A1" s="26"/>
    </row>
    <row r="2" ht="24.75" customHeight="1" spans="1:2">
      <c r="A2" s="20" t="s">
        <v>88</v>
      </c>
      <c r="B2" s="20"/>
    </row>
    <row r="3" ht="24.75" customHeight="1" spans="1:2">
      <c r="A3" s="98"/>
      <c r="B3" s="21" t="s">
        <v>38</v>
      </c>
    </row>
    <row r="4" ht="24" customHeight="1" spans="1:2">
      <c r="A4" s="30" t="s">
        <v>41</v>
      </c>
      <c r="B4" s="30" t="s">
        <v>42</v>
      </c>
    </row>
    <row r="5" ht="24.95" customHeight="1" spans="1:2">
      <c r="A5" s="99" t="s">
        <v>89</v>
      </c>
      <c r="B5" s="100">
        <f>B6+B7</f>
        <v>2074239.36</v>
      </c>
    </row>
    <row r="6" ht="24.95" customHeight="1" spans="1:2">
      <c r="A6" s="99" t="s">
        <v>90</v>
      </c>
      <c r="B6" s="101">
        <v>2074239.36</v>
      </c>
    </row>
    <row r="7" ht="24.95" customHeight="1" spans="1:2">
      <c r="A7" s="99" t="s">
        <v>91</v>
      </c>
      <c r="B7" s="101"/>
    </row>
    <row r="8" ht="24.95" customHeight="1" spans="1:2">
      <c r="A8" s="99" t="s">
        <v>92</v>
      </c>
      <c r="B8" s="101">
        <f>B9+B10</f>
        <v>0</v>
      </c>
    </row>
    <row r="9" ht="24.95" customHeight="1" spans="1:2">
      <c r="A9" s="99" t="s">
        <v>93</v>
      </c>
      <c r="B9" s="101"/>
    </row>
    <row r="10" ht="24.95" customHeight="1" spans="1:2">
      <c r="A10" s="99" t="s">
        <v>94</v>
      </c>
      <c r="B10" s="101"/>
    </row>
    <row r="11" ht="24.95" customHeight="1" spans="1:2">
      <c r="A11" s="99" t="s">
        <v>95</v>
      </c>
      <c r="B11" s="101">
        <f>SUM(B12:B14)</f>
        <v>3033850</v>
      </c>
    </row>
    <row r="12" ht="24.95" customHeight="1" spans="1:2">
      <c r="A12" s="99" t="s">
        <v>96</v>
      </c>
      <c r="B12" s="101"/>
    </row>
    <row r="13" ht="24.95" customHeight="1" spans="1:2">
      <c r="A13" s="99" t="s">
        <v>97</v>
      </c>
      <c r="B13" s="101">
        <v>3033850</v>
      </c>
    </row>
    <row r="14" ht="24.95" customHeight="1" spans="1:2">
      <c r="A14" s="99" t="s">
        <v>98</v>
      </c>
      <c r="B14" s="101"/>
    </row>
    <row r="15" ht="24.95" customHeight="1" spans="1:2">
      <c r="A15" s="99" t="s">
        <v>99</v>
      </c>
      <c r="B15" s="101"/>
    </row>
    <row r="16" ht="24.95" customHeight="1" spans="1:2">
      <c r="A16" s="99" t="s">
        <v>100</v>
      </c>
      <c r="B16" s="101"/>
    </row>
    <row r="17" ht="24.95" customHeight="1" spans="1:2">
      <c r="A17" s="99" t="s">
        <v>101</v>
      </c>
      <c r="B17" s="101"/>
    </row>
    <row r="18" ht="24.95" customHeight="1" spans="1:2">
      <c r="A18" s="99" t="s">
        <v>102</v>
      </c>
      <c r="B18" s="101"/>
    </row>
    <row r="19" ht="24.95" customHeight="1" spans="1:2">
      <c r="A19" s="99" t="s">
        <v>103</v>
      </c>
      <c r="B19" s="100">
        <f>B20+B23+B26+B27</f>
        <v>0</v>
      </c>
    </row>
    <row r="20" ht="24.95" customHeight="1" spans="1:2">
      <c r="A20" s="99" t="s">
        <v>104</v>
      </c>
      <c r="B20" s="100">
        <f>B21+B22</f>
        <v>0</v>
      </c>
    </row>
    <row r="21" ht="24.95" customHeight="1" spans="1:2">
      <c r="A21" s="99" t="s">
        <v>105</v>
      </c>
      <c r="B21" s="100"/>
    </row>
    <row r="22" ht="24.95" customHeight="1" spans="1:2">
      <c r="A22" s="99" t="s">
        <v>106</v>
      </c>
      <c r="B22" s="100"/>
    </row>
    <row r="23" ht="24.95" customHeight="1" spans="1:2">
      <c r="A23" s="99" t="s">
        <v>107</v>
      </c>
      <c r="B23" s="100">
        <f>B24+B25</f>
        <v>0</v>
      </c>
    </row>
    <row r="24" ht="24.95" customHeight="1" spans="1:2">
      <c r="A24" s="99" t="s">
        <v>108</v>
      </c>
      <c r="B24" s="100"/>
    </row>
    <row r="25" ht="24.95" customHeight="1" spans="1:2">
      <c r="A25" s="99" t="s">
        <v>109</v>
      </c>
      <c r="B25" s="100"/>
    </row>
    <row r="26" ht="24.95" customHeight="1" spans="1:2">
      <c r="A26" s="99" t="s">
        <v>110</v>
      </c>
      <c r="B26" s="100"/>
    </row>
    <row r="27" ht="24.95" customHeight="1" spans="1:2">
      <c r="A27" s="99" t="s">
        <v>111</v>
      </c>
      <c r="B27" s="100"/>
    </row>
    <row r="28" ht="24.95" customHeight="1" spans="1:2">
      <c r="A28" s="102"/>
      <c r="B28" s="100"/>
    </row>
    <row r="29" ht="24.95" customHeight="1" spans="1:2">
      <c r="A29" s="103" t="s">
        <v>112</v>
      </c>
      <c r="B29" s="104">
        <f>B5+B8+B11+B15+B16+B17+B18+B19</f>
        <v>5108089.36</v>
      </c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opLeftCell="A4" workbookViewId="0">
      <selection activeCell="E14" sqref="E14"/>
    </sheetView>
  </sheetViews>
  <sheetFormatPr defaultColWidth="10" defaultRowHeight="13.5" outlineLevelCol="5"/>
  <cols>
    <col min="1" max="1" width="12" customWidth="1"/>
    <col min="2" max="2" width="23.125" customWidth="1"/>
    <col min="3" max="3" width="15.5" customWidth="1"/>
    <col min="4" max="4" width="16" customWidth="1"/>
    <col min="5" max="6" width="9.5" customWidth="1"/>
    <col min="7" max="7" width="11.5"/>
    <col min="8" max="8" width="13" customWidth="1"/>
  </cols>
  <sheetData>
    <row r="1" ht="14.25" customHeight="1" spans="1:6">
      <c r="A1" s="10"/>
      <c r="B1" s="10"/>
      <c r="C1" s="10"/>
      <c r="D1" s="10"/>
      <c r="E1" s="10"/>
      <c r="F1" s="10"/>
    </row>
    <row r="2" ht="39.95" customHeight="1" spans="1:6">
      <c r="A2" s="11" t="s">
        <v>113</v>
      </c>
      <c r="B2" s="11"/>
      <c r="C2" s="11"/>
      <c r="D2" s="11"/>
      <c r="E2" s="11"/>
      <c r="F2" s="11"/>
    </row>
    <row r="3" ht="22.7" customHeight="1" spans="1:6">
      <c r="A3" s="12"/>
      <c r="B3" s="12"/>
      <c r="C3" s="12"/>
      <c r="D3" s="12"/>
      <c r="E3" s="12"/>
      <c r="F3" s="12" t="s">
        <v>38</v>
      </c>
    </row>
    <row r="4" ht="22.7" customHeight="1" spans="1:6">
      <c r="A4" s="93" t="s">
        <v>114</v>
      </c>
      <c r="B4" s="93" t="s">
        <v>115</v>
      </c>
      <c r="C4" s="93" t="s">
        <v>116</v>
      </c>
      <c r="D4" s="93" t="s">
        <v>117</v>
      </c>
      <c r="E4" s="93" t="s">
        <v>118</v>
      </c>
      <c r="F4" s="93" t="s">
        <v>119</v>
      </c>
    </row>
    <row r="5" ht="21" customHeight="1" spans="1:6">
      <c r="A5" s="94" t="s">
        <v>120</v>
      </c>
      <c r="B5" s="94"/>
      <c r="C5" s="53">
        <f>SUM(C6,C12)</f>
        <v>5108089.36</v>
      </c>
      <c r="D5" s="53">
        <f>SUM(D6,D12)</f>
        <v>5108089.36</v>
      </c>
      <c r="E5" s="75"/>
      <c r="F5" s="75"/>
    </row>
    <row r="6" s="91" customFormat="1" ht="21" customHeight="1" spans="1:6">
      <c r="A6" s="35" t="s">
        <v>121</v>
      </c>
      <c r="B6" s="35" t="s">
        <v>122</v>
      </c>
      <c r="C6" s="53">
        <f>SUM(C7,C10)</f>
        <v>196818.34</v>
      </c>
      <c r="D6" s="53">
        <f>SUM(D7,D10)</f>
        <v>196818.34</v>
      </c>
      <c r="E6" s="75"/>
      <c r="F6" s="75"/>
    </row>
    <row r="7" s="92" customFormat="1" ht="21" customHeight="1" spans="1:6">
      <c r="A7" s="41" t="s">
        <v>123</v>
      </c>
      <c r="B7" s="41" t="s">
        <v>124</v>
      </c>
      <c r="C7" s="95">
        <f>SUM(C8,C9)</f>
        <v>182577.6</v>
      </c>
      <c r="D7" s="95">
        <f>SUM(D8,D9)</f>
        <v>182577.6</v>
      </c>
      <c r="E7" s="76"/>
      <c r="F7" s="76"/>
    </row>
    <row r="8" ht="21" customHeight="1" spans="1:6">
      <c r="A8" s="41" t="s">
        <v>125</v>
      </c>
      <c r="B8" s="41" t="s">
        <v>126</v>
      </c>
      <c r="C8" s="95">
        <f>SUM(D8:F8)</f>
        <v>3000</v>
      </c>
      <c r="D8" s="95">
        <v>3000</v>
      </c>
      <c r="E8" s="76"/>
      <c r="F8" s="76"/>
    </row>
    <row r="9" customFormat="1" ht="21" customHeight="1" spans="1:6">
      <c r="A9" s="41" t="s">
        <v>127</v>
      </c>
      <c r="B9" s="41" t="s">
        <v>128</v>
      </c>
      <c r="C9" s="95">
        <f>SUM(D9:F9)</f>
        <v>179577.6</v>
      </c>
      <c r="D9" s="95">
        <v>179577.6</v>
      </c>
      <c r="E9" s="76"/>
      <c r="F9" s="76"/>
    </row>
    <row r="10" s="92" customFormat="1" ht="21" customHeight="1" spans="1:6">
      <c r="A10" s="41" t="s">
        <v>129</v>
      </c>
      <c r="B10" s="41" t="s">
        <v>130</v>
      </c>
      <c r="C10" s="96">
        <f>SUM(C11)</f>
        <v>14240.74</v>
      </c>
      <c r="D10" s="96">
        <f>SUM(D11)</f>
        <v>14240.74</v>
      </c>
      <c r="E10" s="66"/>
      <c r="F10" s="66"/>
    </row>
    <row r="11" ht="21" customHeight="1" spans="1:6">
      <c r="A11" s="41" t="s">
        <v>131</v>
      </c>
      <c r="B11" s="41" t="s">
        <v>130</v>
      </c>
      <c r="C11" s="59">
        <f>SUM(D11:F11)</f>
        <v>14240.74</v>
      </c>
      <c r="D11" s="59">
        <v>14240.74</v>
      </c>
      <c r="E11" s="37"/>
      <c r="F11" s="37"/>
    </row>
    <row r="12" s="91" customFormat="1" ht="21" customHeight="1" spans="1:6">
      <c r="A12" s="35" t="s">
        <v>132</v>
      </c>
      <c r="B12" s="35" t="s">
        <v>133</v>
      </c>
      <c r="C12" s="97">
        <f>SUM(C13,C15)</f>
        <v>4911271.02</v>
      </c>
      <c r="D12" s="97">
        <f>SUM(D13,D15)</f>
        <v>4911271.02</v>
      </c>
      <c r="E12" s="57"/>
      <c r="F12" s="57"/>
    </row>
    <row r="13" ht="21" customHeight="1" spans="1:6">
      <c r="A13" s="41" t="s">
        <v>134</v>
      </c>
      <c r="B13" s="41" t="s">
        <v>135</v>
      </c>
      <c r="C13" s="59">
        <f>SUM(C14)</f>
        <v>4794998.17</v>
      </c>
      <c r="D13" s="59">
        <f>SUM(D14)</f>
        <v>4794998.17</v>
      </c>
      <c r="E13" s="37"/>
      <c r="F13" s="37"/>
    </row>
    <row r="14" ht="21" customHeight="1" spans="1:6">
      <c r="A14" s="41" t="s">
        <v>136</v>
      </c>
      <c r="B14" s="41" t="s">
        <v>137</v>
      </c>
      <c r="C14" s="59">
        <f>SUM(D14:F14)</f>
        <v>4794998.17</v>
      </c>
      <c r="D14" s="59">
        <v>4794998.17</v>
      </c>
      <c r="E14" s="37"/>
      <c r="F14" s="37"/>
    </row>
    <row r="15" s="92" customFormat="1" ht="21" customHeight="1" spans="1:6">
      <c r="A15" s="41" t="s">
        <v>138</v>
      </c>
      <c r="B15" s="41" t="s">
        <v>139</v>
      </c>
      <c r="C15" s="96">
        <f>SUM(C16)</f>
        <v>116272.85</v>
      </c>
      <c r="D15" s="96">
        <f>SUM(D16)</f>
        <v>116272.85</v>
      </c>
      <c r="E15" s="66"/>
      <c r="F15" s="66"/>
    </row>
    <row r="16" ht="21" customHeight="1" spans="1:6">
      <c r="A16" s="41" t="s">
        <v>140</v>
      </c>
      <c r="B16" s="41" t="s">
        <v>141</v>
      </c>
      <c r="C16" s="59">
        <f>SUM(D16:F16)</f>
        <v>116272.85</v>
      </c>
      <c r="D16" s="59">
        <v>116272.85</v>
      </c>
      <c r="E16" s="37"/>
      <c r="F16" s="37"/>
    </row>
    <row r="17" ht="21" customHeight="1" spans="1:6">
      <c r="A17" s="41"/>
      <c r="B17" s="41"/>
      <c r="C17" s="41"/>
      <c r="D17" s="37"/>
      <c r="E17" s="37"/>
      <c r="F17" s="37"/>
    </row>
    <row r="18" ht="21" customHeight="1" spans="1:6">
      <c r="A18" s="41"/>
      <c r="B18" s="41"/>
      <c r="C18" s="41"/>
      <c r="D18" s="37"/>
      <c r="E18" s="37"/>
      <c r="F18" s="37"/>
    </row>
    <row r="19" ht="21" customHeight="1" spans="1:6">
      <c r="A19" s="41"/>
      <c r="B19" s="41"/>
      <c r="C19" s="41"/>
      <c r="D19" s="37"/>
      <c r="E19" s="37"/>
      <c r="F19" s="37"/>
    </row>
    <row r="20" ht="21" customHeight="1" spans="1:6">
      <c r="A20" s="41"/>
      <c r="B20" s="41"/>
      <c r="C20" s="41"/>
      <c r="D20" s="37"/>
      <c r="E20" s="37"/>
      <c r="F20" s="37"/>
    </row>
    <row r="21" ht="21" customHeight="1" spans="1:6">
      <c r="A21" s="41"/>
      <c r="B21" s="41"/>
      <c r="C21" s="41"/>
      <c r="D21" s="37"/>
      <c r="E21" s="37"/>
      <c r="F21" s="37"/>
    </row>
    <row r="22" ht="21" customHeight="1" spans="1:6">
      <c r="A22" s="41"/>
      <c r="B22" s="41"/>
      <c r="C22" s="41"/>
      <c r="D22" s="37"/>
      <c r="E22" s="37"/>
      <c r="F22" s="37"/>
    </row>
    <row r="23" ht="21" customHeight="1" spans="1:6">
      <c r="A23" s="41"/>
      <c r="B23" s="41"/>
      <c r="C23" s="41"/>
      <c r="D23" s="37"/>
      <c r="E23" s="37"/>
      <c r="F23" s="37"/>
    </row>
    <row r="24" ht="21" customHeight="1" spans="1:6">
      <c r="A24" s="41"/>
      <c r="B24" s="41"/>
      <c r="C24" s="41"/>
      <c r="D24" s="37"/>
      <c r="E24" s="37"/>
      <c r="F24" s="37"/>
    </row>
    <row r="25" ht="21" customHeight="1" spans="1:6">
      <c r="A25" s="41"/>
      <c r="B25" s="41"/>
      <c r="C25" s="41"/>
      <c r="D25" s="37"/>
      <c r="E25" s="37"/>
      <c r="F25" s="37"/>
    </row>
    <row r="26" ht="21" customHeight="1" spans="1:6">
      <c r="A26" s="41"/>
      <c r="B26" s="41"/>
      <c r="C26" s="41"/>
      <c r="D26" s="37"/>
      <c r="E26" s="37"/>
      <c r="F26" s="37"/>
    </row>
    <row r="27" ht="21" customHeight="1" spans="1:6">
      <c r="A27" s="41"/>
      <c r="B27" s="41"/>
      <c r="C27" s="41"/>
      <c r="D27" s="37"/>
      <c r="E27" s="37"/>
      <c r="F27" s="37"/>
    </row>
    <row r="28" ht="21" customHeight="1" spans="1:6">
      <c r="A28" s="41"/>
      <c r="B28" s="41"/>
      <c r="C28" s="41"/>
      <c r="D28" s="37"/>
      <c r="E28" s="37"/>
      <c r="F28" s="37"/>
    </row>
    <row r="29" ht="21" customHeight="1" spans="1:6">
      <c r="A29" s="41"/>
      <c r="B29" s="41"/>
      <c r="C29" s="41"/>
      <c r="D29" s="37"/>
      <c r="E29" s="37"/>
      <c r="F29" s="37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C17" sqref="C17"/>
    </sheetView>
  </sheetViews>
  <sheetFormatPr defaultColWidth="10" defaultRowHeight="13.5" outlineLevelCol="6"/>
  <cols>
    <col min="1" max="1" width="24.625" customWidth="1"/>
    <col min="2" max="2" width="16.75" customWidth="1"/>
    <col min="3" max="3" width="36.625" customWidth="1"/>
    <col min="4" max="4" width="14.5" customWidth="1"/>
    <col min="5" max="5" width="18.75" customWidth="1"/>
    <col min="6" max="8" width="9.75" customWidth="1"/>
  </cols>
  <sheetData>
    <row r="1" ht="14.25" customHeight="1" spans="1:7">
      <c r="A1" s="10"/>
      <c r="B1" s="10"/>
      <c r="C1" s="10"/>
      <c r="D1" s="10"/>
      <c r="E1" s="10"/>
      <c r="F1" s="10"/>
      <c r="G1" s="10"/>
    </row>
    <row r="2" ht="39.95" customHeight="1" spans="1:7">
      <c r="A2" s="11" t="s">
        <v>142</v>
      </c>
      <c r="B2" s="11"/>
      <c r="C2" s="11"/>
      <c r="D2" s="11"/>
      <c r="E2" s="10"/>
      <c r="F2" s="10"/>
      <c r="G2" s="10"/>
    </row>
    <row r="3" ht="22.7" customHeight="1" spans="1:7">
      <c r="A3" s="12"/>
      <c r="B3" s="12"/>
      <c r="C3" s="48" t="s">
        <v>38</v>
      </c>
      <c r="D3" s="48"/>
      <c r="E3" s="12"/>
      <c r="F3" s="12"/>
      <c r="G3" s="12"/>
    </row>
    <row r="4" ht="22.7" customHeight="1" spans="1:7">
      <c r="A4" s="80" t="s">
        <v>39</v>
      </c>
      <c r="B4" s="80"/>
      <c r="C4" s="80" t="s">
        <v>40</v>
      </c>
      <c r="D4" s="80"/>
      <c r="E4" s="12"/>
      <c r="F4" s="12"/>
      <c r="G4" s="12"/>
    </row>
    <row r="5" ht="22.7" customHeight="1" spans="1:7">
      <c r="A5" s="80" t="s">
        <v>41</v>
      </c>
      <c r="B5" s="80" t="s">
        <v>42</v>
      </c>
      <c r="C5" s="80" t="s">
        <v>41</v>
      </c>
      <c r="D5" s="80" t="s">
        <v>120</v>
      </c>
      <c r="E5" s="12"/>
      <c r="F5" s="12"/>
      <c r="G5" s="12"/>
    </row>
    <row r="6" ht="22.7" customHeight="1" spans="1:7">
      <c r="A6" s="15" t="s">
        <v>143</v>
      </c>
      <c r="B6" s="86">
        <f>SUM(B7:B9)</f>
        <v>2074239.36</v>
      </c>
      <c r="C6" s="15" t="s">
        <v>144</v>
      </c>
      <c r="D6" s="86">
        <f>SUM(D7:D36)</f>
        <v>2074239.36</v>
      </c>
      <c r="E6" s="12"/>
      <c r="F6" s="12"/>
      <c r="G6" s="12"/>
    </row>
    <row r="7" ht="22.7" customHeight="1" spans="1:7">
      <c r="A7" s="15" t="s">
        <v>145</v>
      </c>
      <c r="B7" s="87">
        <v>2074239.36</v>
      </c>
      <c r="C7" s="15" t="s">
        <v>146</v>
      </c>
      <c r="D7" s="87"/>
      <c r="E7" s="12"/>
      <c r="F7" s="12"/>
      <c r="G7" s="12"/>
    </row>
    <row r="8" ht="22.7" customHeight="1" spans="1:7">
      <c r="A8" s="15" t="s">
        <v>147</v>
      </c>
      <c r="B8" s="87"/>
      <c r="C8" s="15" t="s">
        <v>148</v>
      </c>
      <c r="D8" s="87"/>
      <c r="E8" s="12"/>
      <c r="F8" s="12"/>
      <c r="G8" s="12"/>
    </row>
    <row r="9" ht="22.7" customHeight="1" spans="1:7">
      <c r="A9" s="15" t="s">
        <v>149</v>
      </c>
      <c r="B9" s="87"/>
      <c r="C9" s="15" t="s">
        <v>150</v>
      </c>
      <c r="D9" s="87"/>
      <c r="E9" s="12"/>
      <c r="F9" s="12"/>
      <c r="G9" s="12"/>
    </row>
    <row r="10" ht="22.7" customHeight="1" spans="1:7">
      <c r="A10" s="15"/>
      <c r="B10" s="88"/>
      <c r="C10" s="15" t="s">
        <v>151</v>
      </c>
      <c r="D10" s="87"/>
      <c r="E10" s="12"/>
      <c r="F10" s="12"/>
      <c r="G10" s="12"/>
    </row>
    <row r="11" ht="22.7" customHeight="1" spans="1:7">
      <c r="A11" s="15"/>
      <c r="B11" s="88"/>
      <c r="C11" s="15" t="s">
        <v>152</v>
      </c>
      <c r="D11" s="87"/>
      <c r="E11" s="12"/>
      <c r="F11" s="12"/>
      <c r="G11" s="12"/>
    </row>
    <row r="12" ht="22.7" customHeight="1" spans="1:7">
      <c r="A12" s="15"/>
      <c r="B12" s="88"/>
      <c r="C12" s="15" t="s">
        <v>153</v>
      </c>
      <c r="D12" s="87"/>
      <c r="E12" s="12"/>
      <c r="F12" s="12"/>
      <c r="G12" s="12"/>
    </row>
    <row r="13" ht="22.7" customHeight="1" spans="1:7">
      <c r="A13" s="45"/>
      <c r="B13" s="83"/>
      <c r="C13" s="15" t="s">
        <v>154</v>
      </c>
      <c r="D13" s="87"/>
      <c r="E13" s="12"/>
      <c r="F13" s="12"/>
      <c r="G13" s="12"/>
    </row>
    <row r="14" ht="22.7" customHeight="1" spans="1:7">
      <c r="A14" s="15"/>
      <c r="B14" s="88"/>
      <c r="C14" s="15" t="s">
        <v>155</v>
      </c>
      <c r="D14" s="87">
        <v>196818.34</v>
      </c>
      <c r="E14" s="12"/>
      <c r="F14" s="12"/>
      <c r="G14" s="47"/>
    </row>
    <row r="15" ht="22.7" customHeight="1" spans="1:7">
      <c r="A15" s="15"/>
      <c r="B15" s="88"/>
      <c r="C15" s="15" t="s">
        <v>156</v>
      </c>
      <c r="D15" s="87"/>
      <c r="E15" s="12"/>
      <c r="F15" s="12"/>
      <c r="G15" s="12"/>
    </row>
    <row r="16" ht="22.7" customHeight="1" spans="1:7">
      <c r="A16" s="15"/>
      <c r="B16" s="88"/>
      <c r="C16" s="15" t="s">
        <v>157</v>
      </c>
      <c r="D16" s="87">
        <v>1877421.02</v>
      </c>
      <c r="E16" s="12"/>
      <c r="F16" s="12"/>
      <c r="G16" s="12"/>
    </row>
    <row r="17" ht="22.7" customHeight="1" spans="1:7">
      <c r="A17" s="15"/>
      <c r="B17" s="88"/>
      <c r="C17" s="15" t="s">
        <v>158</v>
      </c>
      <c r="D17" s="87"/>
      <c r="E17" s="12"/>
      <c r="F17" s="12"/>
      <c r="G17" s="12"/>
    </row>
    <row r="18" ht="22.7" customHeight="1" spans="1:7">
      <c r="A18" s="15"/>
      <c r="B18" s="88"/>
      <c r="C18" s="15" t="s">
        <v>159</v>
      </c>
      <c r="D18" s="87"/>
      <c r="E18" s="12"/>
      <c r="F18" s="12"/>
      <c r="G18" s="12"/>
    </row>
    <row r="19" ht="22.7" customHeight="1" spans="1:7">
      <c r="A19" s="15"/>
      <c r="B19" s="15"/>
      <c r="C19" s="15" t="s">
        <v>160</v>
      </c>
      <c r="D19" s="87"/>
      <c r="E19" s="12"/>
      <c r="F19" s="12"/>
      <c r="G19" s="12"/>
    </row>
    <row r="20" ht="22.7" customHeight="1" spans="1:7">
      <c r="A20" s="15"/>
      <c r="B20" s="15"/>
      <c r="C20" s="15" t="s">
        <v>161</v>
      </c>
      <c r="D20" s="87"/>
      <c r="E20" s="12"/>
      <c r="F20" s="12"/>
      <c r="G20" s="12"/>
    </row>
    <row r="21" ht="22.7" customHeight="1" spans="1:7">
      <c r="A21" s="15"/>
      <c r="B21" s="15"/>
      <c r="C21" s="15" t="s">
        <v>162</v>
      </c>
      <c r="D21" s="87"/>
      <c r="E21" s="12"/>
      <c r="F21" s="12"/>
      <c r="G21" s="12"/>
    </row>
    <row r="22" ht="22.7" customHeight="1" spans="1:7">
      <c r="A22" s="15"/>
      <c r="B22" s="15"/>
      <c r="C22" s="15" t="s">
        <v>163</v>
      </c>
      <c r="D22" s="87"/>
      <c r="E22" s="12"/>
      <c r="F22" s="12"/>
      <c r="G22" s="12"/>
    </row>
    <row r="23" ht="22.7" customHeight="1" spans="1:7">
      <c r="A23" s="15"/>
      <c r="B23" s="15"/>
      <c r="C23" s="15" t="s">
        <v>164</v>
      </c>
      <c r="D23" s="87"/>
      <c r="E23" s="12"/>
      <c r="F23" s="12"/>
      <c r="G23" s="12"/>
    </row>
    <row r="24" ht="22.7" customHeight="1" spans="1:7">
      <c r="A24" s="15"/>
      <c r="B24" s="15"/>
      <c r="C24" s="15" t="s">
        <v>165</v>
      </c>
      <c r="D24" s="87"/>
      <c r="E24" s="12"/>
      <c r="F24" s="12"/>
      <c r="G24" s="12"/>
    </row>
    <row r="25" ht="22.7" customHeight="1" spans="1:7">
      <c r="A25" s="15"/>
      <c r="B25" s="15"/>
      <c r="C25" s="15" t="s">
        <v>166</v>
      </c>
      <c r="D25" s="87"/>
      <c r="E25" s="12"/>
      <c r="F25" s="12"/>
      <c r="G25" s="12"/>
    </row>
    <row r="26" ht="22.7" customHeight="1" spans="1:7">
      <c r="A26" s="15"/>
      <c r="B26" s="15"/>
      <c r="C26" s="15" t="s">
        <v>167</v>
      </c>
      <c r="D26" s="87"/>
      <c r="E26" s="12"/>
      <c r="F26" s="12"/>
      <c r="G26" s="12"/>
    </row>
    <row r="27" ht="22.7" customHeight="1" spans="1:7">
      <c r="A27" s="15"/>
      <c r="B27" s="15"/>
      <c r="C27" s="15" t="s">
        <v>168</v>
      </c>
      <c r="D27" s="87"/>
      <c r="E27" s="12"/>
      <c r="F27" s="12"/>
      <c r="G27" s="12"/>
    </row>
    <row r="28" ht="22.7" customHeight="1" spans="1:7">
      <c r="A28" s="15"/>
      <c r="B28" s="15"/>
      <c r="C28" s="15" t="s">
        <v>169</v>
      </c>
      <c r="D28" s="87"/>
      <c r="E28" s="12"/>
      <c r="F28" s="12"/>
      <c r="G28" s="12"/>
    </row>
    <row r="29" ht="22.7" customHeight="1" spans="1:7">
      <c r="A29" s="15"/>
      <c r="B29" s="15"/>
      <c r="C29" s="15" t="s">
        <v>170</v>
      </c>
      <c r="D29" s="87"/>
      <c r="E29" s="12"/>
      <c r="F29" s="12"/>
      <c r="G29" s="12"/>
    </row>
    <row r="30" ht="22.7" customHeight="1" spans="1:7">
      <c r="A30" s="15"/>
      <c r="B30" s="15"/>
      <c r="C30" s="15" t="s">
        <v>171</v>
      </c>
      <c r="D30" s="87"/>
      <c r="E30" s="12"/>
      <c r="F30" s="12"/>
      <c r="G30" s="12"/>
    </row>
    <row r="31" ht="22.7" customHeight="1" spans="1:7">
      <c r="A31" s="15"/>
      <c r="B31" s="15"/>
      <c r="C31" s="15" t="s">
        <v>172</v>
      </c>
      <c r="D31" s="87"/>
      <c r="E31" s="12"/>
      <c r="F31" s="12"/>
      <c r="G31" s="12"/>
    </row>
    <row r="32" ht="22.7" customHeight="1" spans="1:7">
      <c r="A32" s="15"/>
      <c r="B32" s="15"/>
      <c r="C32" s="15" t="s">
        <v>173</v>
      </c>
      <c r="D32" s="87"/>
      <c r="E32" s="12"/>
      <c r="F32" s="12"/>
      <c r="G32" s="12"/>
    </row>
    <row r="33" ht="22.7" customHeight="1" spans="1:7">
      <c r="A33" s="15"/>
      <c r="B33" s="15"/>
      <c r="C33" s="15" t="s">
        <v>174</v>
      </c>
      <c r="D33" s="87"/>
      <c r="E33" s="12"/>
      <c r="F33" s="12"/>
      <c r="G33" s="12"/>
    </row>
    <row r="34" ht="22.7" customHeight="1" spans="1:7">
      <c r="A34" s="15"/>
      <c r="B34" s="15"/>
      <c r="C34" s="15" t="s">
        <v>175</v>
      </c>
      <c r="D34" s="87"/>
      <c r="E34" s="12"/>
      <c r="F34" s="12"/>
      <c r="G34" s="12"/>
    </row>
    <row r="35" ht="22.7" customHeight="1" spans="1:7">
      <c r="A35" s="15"/>
      <c r="B35" s="15"/>
      <c r="C35" s="15" t="s">
        <v>176</v>
      </c>
      <c r="D35" s="87"/>
      <c r="E35" s="12"/>
      <c r="F35" s="12"/>
      <c r="G35" s="12"/>
    </row>
    <row r="36" ht="22.7" customHeight="1" spans="1:7">
      <c r="A36" s="15"/>
      <c r="B36" s="15"/>
      <c r="C36" s="15" t="s">
        <v>177</v>
      </c>
      <c r="D36" s="86"/>
      <c r="E36" s="12"/>
      <c r="F36" s="12"/>
      <c r="G36" s="12"/>
    </row>
    <row r="37" ht="22.7" customHeight="1" spans="1:7">
      <c r="A37" s="80" t="s">
        <v>178</v>
      </c>
      <c r="B37" s="89">
        <f>B6</f>
        <v>2074239.36</v>
      </c>
      <c r="C37" s="80" t="s">
        <v>179</v>
      </c>
      <c r="D37" s="90">
        <f>D6</f>
        <v>2074239.36</v>
      </c>
      <c r="E37" s="47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scale="9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D22" sqref="D22"/>
    </sheetView>
  </sheetViews>
  <sheetFormatPr defaultColWidth="10" defaultRowHeight="13.5" outlineLevelRow="7"/>
  <cols>
    <col min="1" max="1" width="16.625" customWidth="1"/>
    <col min="2" max="2" width="14.125" customWidth="1"/>
    <col min="3" max="4" width="15.25" customWidth="1"/>
    <col min="5" max="11" width="9.875" customWidth="1"/>
  </cols>
  <sheetData>
    <row r="1" ht="14.2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95" customHeight="1" spans="1:11">
      <c r="A2" s="11" t="s">
        <v>180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" customHeight="1" spans="1:11">
      <c r="A3" s="12"/>
      <c r="B3" s="12"/>
      <c r="C3" s="12"/>
      <c r="D3" s="12"/>
      <c r="E3" s="12"/>
      <c r="F3" s="12"/>
      <c r="G3" s="12"/>
      <c r="H3" s="12"/>
      <c r="I3" s="12"/>
      <c r="J3" s="48" t="s">
        <v>38</v>
      </c>
      <c r="K3" s="48"/>
    </row>
    <row r="4" ht="22.7" customHeight="1" spans="1:11">
      <c r="A4" s="80" t="s">
        <v>181</v>
      </c>
      <c r="B4" s="80" t="s">
        <v>120</v>
      </c>
      <c r="C4" s="80" t="s">
        <v>182</v>
      </c>
      <c r="D4" s="80"/>
      <c r="E4" s="80"/>
      <c r="F4" s="80" t="s">
        <v>183</v>
      </c>
      <c r="G4" s="80"/>
      <c r="H4" s="80"/>
      <c r="I4" s="80" t="s">
        <v>184</v>
      </c>
      <c r="J4" s="80"/>
      <c r="K4" s="80"/>
    </row>
    <row r="5" ht="22.7" customHeight="1" spans="1:11">
      <c r="A5" s="80"/>
      <c r="B5" s="80"/>
      <c r="C5" s="14" t="s">
        <v>120</v>
      </c>
      <c r="D5" s="14" t="s">
        <v>117</v>
      </c>
      <c r="E5" s="14" t="s">
        <v>118</v>
      </c>
      <c r="F5" s="14" t="s">
        <v>120</v>
      </c>
      <c r="G5" s="14" t="s">
        <v>117</v>
      </c>
      <c r="H5" s="14" t="s">
        <v>118</v>
      </c>
      <c r="I5" s="14" t="s">
        <v>120</v>
      </c>
      <c r="J5" s="14" t="s">
        <v>117</v>
      </c>
      <c r="K5" s="14" t="s">
        <v>118</v>
      </c>
    </row>
    <row r="6" ht="22.7" customHeight="1" spans="1:11">
      <c r="A6" s="45" t="s">
        <v>120</v>
      </c>
      <c r="B6" s="81">
        <f>SUM(B7)</f>
        <v>2074239.36</v>
      </c>
      <c r="C6" s="81">
        <f>SUM(C7)</f>
        <v>2074239.36</v>
      </c>
      <c r="D6" s="81">
        <f>SUM(D7)</f>
        <v>2074239.36</v>
      </c>
      <c r="E6" s="81"/>
      <c r="F6" s="81"/>
      <c r="G6" s="81"/>
      <c r="H6" s="81"/>
      <c r="I6" s="81"/>
      <c r="J6" s="81"/>
      <c r="K6" s="81"/>
    </row>
    <row r="7" ht="22.7" customHeight="1" spans="1:11">
      <c r="A7" s="82" t="s">
        <v>2</v>
      </c>
      <c r="B7" s="81">
        <f>SUM(C7,F7,I7)</f>
        <v>2074239.36</v>
      </c>
      <c r="C7" s="81">
        <f>SUM(D7,E7)</f>
        <v>2074239.36</v>
      </c>
      <c r="D7" s="83">
        <v>2074239.36</v>
      </c>
      <c r="E7" s="83"/>
      <c r="F7" s="83"/>
      <c r="G7" s="83"/>
      <c r="H7" s="83"/>
      <c r="I7" s="83"/>
      <c r="J7" s="83"/>
      <c r="K7" s="83"/>
    </row>
    <row r="8" ht="22.7" customHeight="1" spans="1:11">
      <c r="A8" s="84"/>
      <c r="B8" s="85"/>
      <c r="C8" s="85"/>
      <c r="D8" s="83"/>
      <c r="E8" s="83"/>
      <c r="F8" s="83"/>
      <c r="G8" s="83"/>
      <c r="H8" s="83"/>
      <c r="I8" s="83"/>
      <c r="J8" s="83"/>
      <c r="K8" s="83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scale="9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D16" sqref="D16"/>
    </sheetView>
  </sheetViews>
  <sheetFormatPr defaultColWidth="10" defaultRowHeight="13.5" outlineLevelCol="4"/>
  <cols>
    <col min="1" max="1" width="10.75" customWidth="1"/>
    <col min="2" max="2" width="25.75" customWidth="1"/>
    <col min="3" max="5" width="17.375" customWidth="1"/>
  </cols>
  <sheetData>
    <row r="1" ht="14.25" customHeight="1" spans="1:1">
      <c r="A1" s="67"/>
    </row>
    <row r="2" ht="36.95" customHeight="1" spans="1:5">
      <c r="A2" s="11" t="s">
        <v>185</v>
      </c>
      <c r="B2" s="11"/>
      <c r="C2" s="11"/>
      <c r="D2" s="11"/>
      <c r="E2" s="11"/>
    </row>
    <row r="3" ht="21.95" customHeight="1" spans="1:5">
      <c r="A3" s="12"/>
      <c r="B3" s="12"/>
      <c r="C3" s="48" t="s">
        <v>38</v>
      </c>
      <c r="D3" s="48"/>
      <c r="E3" s="48"/>
    </row>
    <row r="4" ht="22.7" customHeight="1" spans="1:5">
      <c r="A4" s="49" t="s">
        <v>186</v>
      </c>
      <c r="B4" s="49"/>
      <c r="C4" s="49" t="s">
        <v>182</v>
      </c>
      <c r="D4" s="49"/>
      <c r="E4" s="49"/>
    </row>
    <row r="5" ht="22.7" customHeight="1" spans="1:5">
      <c r="A5" s="68" t="s">
        <v>187</v>
      </c>
      <c r="B5" s="68" t="s">
        <v>188</v>
      </c>
      <c r="C5" s="69" t="s">
        <v>120</v>
      </c>
      <c r="D5" s="68" t="s">
        <v>117</v>
      </c>
      <c r="E5" s="68" t="s">
        <v>118</v>
      </c>
    </row>
    <row r="6" ht="22.7" customHeight="1" spans="1:5">
      <c r="A6" s="70"/>
      <c r="B6" s="71" t="s">
        <v>120</v>
      </c>
      <c r="C6" s="72">
        <f>SUM(C7,C13)</f>
        <v>2074239.36</v>
      </c>
      <c r="D6" s="73">
        <f>SUM(D7,D13)</f>
        <v>2074239.36</v>
      </c>
      <c r="E6" s="73"/>
    </row>
    <row r="7" ht="25.5" customHeight="1" spans="1:5">
      <c r="A7" s="74" t="s">
        <v>189</v>
      </c>
      <c r="B7" s="35" t="s">
        <v>122</v>
      </c>
      <c r="C7" s="75">
        <f>SUM(C8,C11)</f>
        <v>196818.34</v>
      </c>
      <c r="D7" s="75">
        <f>SUM(D8,D11)</f>
        <v>196818.34</v>
      </c>
      <c r="E7" s="75"/>
    </row>
    <row r="8" ht="25.5" customHeight="1" spans="1:5">
      <c r="A8" s="74" t="s">
        <v>123</v>
      </c>
      <c r="B8" s="35" t="s">
        <v>190</v>
      </c>
      <c r="C8" s="75">
        <f>SUM(C9,C10)</f>
        <v>182577.6</v>
      </c>
      <c r="D8" s="75">
        <f>SUM(D9,D10)</f>
        <v>182577.6</v>
      </c>
      <c r="E8" s="75"/>
    </row>
    <row r="9" ht="25.5" customHeight="1" spans="1:5">
      <c r="A9" s="24" t="s">
        <v>191</v>
      </c>
      <c r="B9" s="41" t="s">
        <v>192</v>
      </c>
      <c r="C9" s="76">
        <f>SUM(D9:E9)</f>
        <v>3000</v>
      </c>
      <c r="D9" s="76">
        <v>3000</v>
      </c>
      <c r="E9" s="76"/>
    </row>
    <row r="10" ht="25.5" customHeight="1" spans="1:5">
      <c r="A10" s="24" t="s">
        <v>127</v>
      </c>
      <c r="B10" s="41" t="s">
        <v>193</v>
      </c>
      <c r="C10" s="76">
        <f>SUM(D10:E10)</f>
        <v>179577.6</v>
      </c>
      <c r="D10" s="76">
        <v>179577.6</v>
      </c>
      <c r="E10" s="76"/>
    </row>
    <row r="11" ht="25.5" customHeight="1" spans="1:5">
      <c r="A11" s="74" t="s">
        <v>194</v>
      </c>
      <c r="B11" s="35" t="s">
        <v>195</v>
      </c>
      <c r="C11" s="37">
        <f>SUM(C12)</f>
        <v>14240.74</v>
      </c>
      <c r="D11" s="37">
        <f>SUM(D12)</f>
        <v>14240.74</v>
      </c>
      <c r="E11" s="37"/>
    </row>
    <row r="12" ht="25.5" customHeight="1" spans="1:5">
      <c r="A12" s="24" t="s">
        <v>131</v>
      </c>
      <c r="B12" s="41" t="s">
        <v>196</v>
      </c>
      <c r="C12" s="37">
        <f>SUM(D12:E12)</f>
        <v>14240.74</v>
      </c>
      <c r="D12" s="37">
        <v>14240.74</v>
      </c>
      <c r="E12" s="37"/>
    </row>
    <row r="13" ht="25.5" customHeight="1" spans="1:5">
      <c r="A13" s="74" t="s">
        <v>132</v>
      </c>
      <c r="B13" s="35" t="s">
        <v>133</v>
      </c>
      <c r="C13" s="37">
        <f>SUM(C14,C16)</f>
        <v>1877421.02</v>
      </c>
      <c r="D13" s="37">
        <f>SUM(D14,D16)</f>
        <v>1877421.02</v>
      </c>
      <c r="E13" s="37"/>
    </row>
    <row r="14" ht="25.5" customHeight="1" spans="1:5">
      <c r="A14" s="77">
        <v>21003</v>
      </c>
      <c r="B14" s="57" t="s">
        <v>197</v>
      </c>
      <c r="C14" s="37">
        <f>SUM(C15)</f>
        <v>1761148.17</v>
      </c>
      <c r="D14" s="37">
        <f>SUM(D15)</f>
        <v>1761148.17</v>
      </c>
      <c r="E14" s="37"/>
    </row>
    <row r="15" ht="25.5" customHeight="1" spans="1:5">
      <c r="A15" s="78">
        <v>2100301</v>
      </c>
      <c r="B15" s="37" t="s">
        <v>137</v>
      </c>
      <c r="C15" s="37">
        <f>SUM(D15:E15)</f>
        <v>1761148.17</v>
      </c>
      <c r="D15" s="37">
        <v>1761148.17</v>
      </c>
      <c r="E15" s="37"/>
    </row>
    <row r="16" ht="25.5" customHeight="1" spans="1:5">
      <c r="A16" s="77">
        <v>21011</v>
      </c>
      <c r="B16" s="79" t="s">
        <v>198</v>
      </c>
      <c r="C16" s="37">
        <f>SUM(C17)</f>
        <v>116272.85</v>
      </c>
      <c r="D16" s="37">
        <f>SUM(D17)</f>
        <v>116272.85</v>
      </c>
      <c r="E16" s="37"/>
    </row>
    <row r="17" ht="25.5" customHeight="1" spans="1:5">
      <c r="A17" s="78">
        <v>2101102</v>
      </c>
      <c r="B17" s="37" t="s">
        <v>199</v>
      </c>
      <c r="C17" s="37">
        <f>SUM(D17:E17)</f>
        <v>116272.85</v>
      </c>
      <c r="D17" s="37">
        <v>116272.85</v>
      </c>
      <c r="E17" s="37"/>
    </row>
    <row r="18" spans="1:5">
      <c r="A18" s="37"/>
      <c r="B18" s="37"/>
      <c r="C18" s="37"/>
      <c r="D18" s="37"/>
      <c r="E18" s="37"/>
    </row>
    <row r="19" spans="1:5">
      <c r="A19" s="37"/>
      <c r="B19" s="37"/>
      <c r="C19" s="37"/>
      <c r="D19" s="37"/>
      <c r="E19" s="37"/>
    </row>
    <row r="20" spans="1:5">
      <c r="A20" s="37"/>
      <c r="B20" s="37"/>
      <c r="C20" s="37"/>
      <c r="D20" s="37"/>
      <c r="E20" s="37"/>
    </row>
    <row r="21" spans="1:5">
      <c r="A21" s="37"/>
      <c r="B21" s="37"/>
      <c r="C21" s="37"/>
      <c r="D21" s="37"/>
      <c r="E21" s="37"/>
    </row>
    <row r="22" spans="1:5">
      <c r="A22" s="37"/>
      <c r="B22" s="37"/>
      <c r="C22" s="37"/>
      <c r="D22" s="37"/>
      <c r="E22" s="37"/>
    </row>
    <row r="23" spans="1:5">
      <c r="A23" s="37"/>
      <c r="B23" s="37"/>
      <c r="C23" s="37"/>
      <c r="D23" s="37"/>
      <c r="E23" s="37"/>
    </row>
    <row r="24" spans="1:5">
      <c r="A24" s="37"/>
      <c r="B24" s="37"/>
      <c r="C24" s="37"/>
      <c r="D24" s="37"/>
      <c r="E24" s="37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D17" sqref="D17"/>
    </sheetView>
  </sheetViews>
  <sheetFormatPr defaultColWidth="10" defaultRowHeight="13.5" outlineLevelCol="4"/>
  <cols>
    <col min="1" max="1" width="13.75" customWidth="1"/>
    <col min="2" max="2" width="21.625" customWidth="1"/>
    <col min="3" max="5" width="19.875" customWidth="1"/>
  </cols>
  <sheetData>
    <row r="1" ht="18" customHeight="1" spans="1:5">
      <c r="A1" s="10"/>
      <c r="B1" s="10"/>
      <c r="C1" s="10"/>
      <c r="D1" s="10"/>
      <c r="E1" s="10"/>
    </row>
    <row r="2" ht="39.95" customHeight="1" spans="1:5">
      <c r="A2" s="11" t="s">
        <v>200</v>
      </c>
      <c r="B2" s="11"/>
      <c r="C2" s="11"/>
      <c r="D2" s="11"/>
      <c r="E2" s="11"/>
    </row>
    <row r="3" ht="22.7" customHeight="1" spans="1:5">
      <c r="A3" s="47"/>
      <c r="B3" s="47"/>
      <c r="C3" s="12"/>
      <c r="D3" s="12"/>
      <c r="E3" s="48" t="s">
        <v>38</v>
      </c>
    </row>
    <row r="4" ht="22.7" customHeight="1" spans="1:5">
      <c r="A4" s="49" t="s">
        <v>201</v>
      </c>
      <c r="B4" s="49"/>
      <c r="C4" s="49" t="s">
        <v>202</v>
      </c>
      <c r="D4" s="49"/>
      <c r="E4" s="49"/>
    </row>
    <row r="5" ht="22.7" customHeight="1" spans="1:5">
      <c r="A5" s="49" t="s">
        <v>187</v>
      </c>
      <c r="B5" s="49" t="s">
        <v>188</v>
      </c>
      <c r="C5" s="49" t="s">
        <v>120</v>
      </c>
      <c r="D5" s="49" t="s">
        <v>203</v>
      </c>
      <c r="E5" s="49" t="s">
        <v>204</v>
      </c>
    </row>
    <row r="6" ht="22.7" customHeight="1" spans="1:5">
      <c r="A6" s="49"/>
      <c r="B6" s="50" t="s">
        <v>120</v>
      </c>
      <c r="C6" s="51">
        <f>SUM(C7,C16,C19)</f>
        <v>2074239.36</v>
      </c>
      <c r="D6" s="51">
        <f>SUM(D7,D16,D19)</f>
        <v>2030221</v>
      </c>
      <c r="E6" s="51">
        <f>SUM(E16)</f>
        <v>44018.36</v>
      </c>
    </row>
    <row r="7" ht="24" customHeight="1" spans="1:5">
      <c r="A7" s="35" t="s">
        <v>205</v>
      </c>
      <c r="B7" s="35" t="s">
        <v>206</v>
      </c>
      <c r="C7" s="52">
        <f t="shared" ref="C7:C15" si="0">SUM(D7:E7)</f>
        <v>2027221</v>
      </c>
      <c r="D7" s="53">
        <f>SUM(D8:D15)</f>
        <v>2027221</v>
      </c>
      <c r="E7" s="53"/>
    </row>
    <row r="8" ht="24" customHeight="1" spans="1:5">
      <c r="A8" s="54" t="s">
        <v>207</v>
      </c>
      <c r="B8" s="39" t="s">
        <v>208</v>
      </c>
      <c r="C8" s="55">
        <f t="shared" si="0"/>
        <v>777059.01</v>
      </c>
      <c r="D8" s="55">
        <v>777059.01</v>
      </c>
      <c r="E8" s="55"/>
    </row>
    <row r="9" ht="24" customHeight="1" spans="1:5">
      <c r="A9" s="54" t="s">
        <v>209</v>
      </c>
      <c r="B9" s="39" t="s">
        <v>210</v>
      </c>
      <c r="C9" s="55">
        <f t="shared" si="0"/>
        <v>108944.4</v>
      </c>
      <c r="D9" s="55">
        <v>108944.4</v>
      </c>
      <c r="E9" s="56"/>
    </row>
    <row r="10" ht="24" customHeight="1" spans="1:5">
      <c r="A10" s="54" t="s">
        <v>211</v>
      </c>
      <c r="B10" s="39" t="s">
        <v>212</v>
      </c>
      <c r="C10" s="55">
        <f t="shared" si="0"/>
        <v>328100</v>
      </c>
      <c r="D10" s="55">
        <v>328100</v>
      </c>
      <c r="E10" s="55"/>
    </row>
    <row r="11" ht="24" customHeight="1" spans="1:5">
      <c r="A11" s="54" t="s">
        <v>213</v>
      </c>
      <c r="B11" s="39" t="s">
        <v>214</v>
      </c>
      <c r="C11" s="55">
        <f t="shared" si="0"/>
        <v>33500</v>
      </c>
      <c r="D11" s="55">
        <v>33500</v>
      </c>
      <c r="E11" s="55"/>
    </row>
    <row r="12" ht="24" customHeight="1" spans="1:5">
      <c r="A12" s="54" t="s">
        <v>215</v>
      </c>
      <c r="B12" s="39" t="s">
        <v>216</v>
      </c>
      <c r="C12" s="55">
        <f t="shared" si="0"/>
        <v>469526.4</v>
      </c>
      <c r="D12" s="55">
        <v>469526.4</v>
      </c>
      <c r="E12" s="55"/>
    </row>
    <row r="13" ht="24" customHeight="1" spans="1:5">
      <c r="A13" s="54" t="s">
        <v>217</v>
      </c>
      <c r="B13" s="41" t="s">
        <v>218</v>
      </c>
      <c r="C13" s="55">
        <f t="shared" si="0"/>
        <v>179577.6</v>
      </c>
      <c r="D13" s="55">
        <v>179577.6</v>
      </c>
      <c r="E13" s="55"/>
    </row>
    <row r="14" ht="24" customHeight="1" spans="1:5">
      <c r="A14" s="54" t="s">
        <v>219</v>
      </c>
      <c r="B14" s="39" t="s">
        <v>220</v>
      </c>
      <c r="C14" s="55">
        <f t="shared" si="0"/>
        <v>116272.85</v>
      </c>
      <c r="D14" s="55">
        <v>116272.85</v>
      </c>
      <c r="E14" s="55"/>
    </row>
    <row r="15" ht="24" customHeight="1" spans="1:5">
      <c r="A15" s="54" t="s">
        <v>221</v>
      </c>
      <c r="B15" s="39" t="s">
        <v>222</v>
      </c>
      <c r="C15" s="55">
        <f t="shared" si="0"/>
        <v>14240.74</v>
      </c>
      <c r="D15" s="55">
        <v>14240.74</v>
      </c>
      <c r="E15" s="56"/>
    </row>
    <row r="16" ht="24" customHeight="1" spans="1:5">
      <c r="A16" s="35">
        <v>302</v>
      </c>
      <c r="B16" s="57" t="s">
        <v>223</v>
      </c>
      <c r="C16" s="58">
        <f>SUM(C17:C18)</f>
        <v>44018.36</v>
      </c>
      <c r="D16" s="59"/>
      <c r="E16" s="58">
        <f>SUM(E17:E18)</f>
        <v>44018.36</v>
      </c>
    </row>
    <row r="17" ht="24" customHeight="1" spans="1:5">
      <c r="A17" s="60">
        <v>30228</v>
      </c>
      <c r="B17" s="39" t="s">
        <v>224</v>
      </c>
      <c r="C17" s="55">
        <f>SUM(D17:E17)</f>
        <v>25111.04</v>
      </c>
      <c r="D17" s="59"/>
      <c r="E17" s="61">
        <v>25111.04</v>
      </c>
    </row>
    <row r="18" ht="24" customHeight="1" spans="1:5">
      <c r="A18" s="60">
        <v>30229</v>
      </c>
      <c r="B18" s="39" t="s">
        <v>225</v>
      </c>
      <c r="C18" s="55">
        <f>SUM(D18:E18)</f>
        <v>18907.32</v>
      </c>
      <c r="D18" s="59"/>
      <c r="E18" s="61">
        <v>18907.32</v>
      </c>
    </row>
    <row r="19" ht="24" customHeight="1" spans="1:5">
      <c r="A19" s="62">
        <v>303</v>
      </c>
      <c r="B19" s="63" t="s">
        <v>226</v>
      </c>
      <c r="C19" s="58">
        <f>SUM(C20:C21)</f>
        <v>3000</v>
      </c>
      <c r="D19" s="64">
        <f>SUM(D20:D21)</f>
        <v>3000</v>
      </c>
      <c r="E19" s="59"/>
    </row>
    <row r="20" ht="24" customHeight="1" spans="1:5">
      <c r="A20" s="60">
        <v>30314</v>
      </c>
      <c r="B20" s="37" t="s">
        <v>227</v>
      </c>
      <c r="C20" s="55">
        <f>SUM(D20:E20)</f>
        <v>3000</v>
      </c>
      <c r="D20" s="65">
        <v>3000</v>
      </c>
      <c r="E20" s="59"/>
    </row>
    <row r="21" ht="24" customHeight="1" spans="1:5">
      <c r="A21" s="60">
        <v>30305</v>
      </c>
      <c r="B21" s="66" t="s">
        <v>228</v>
      </c>
      <c r="C21" s="55">
        <f>SUM(D21:E21)</f>
        <v>0</v>
      </c>
      <c r="D21" s="55"/>
      <c r="E21" s="37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WPS_1615516438</cp:lastModifiedBy>
  <dcterms:created xsi:type="dcterms:W3CDTF">2023-01-31T08:53:00Z</dcterms:created>
  <cp:lastPrinted>2023-04-16T07:50:00Z</cp:lastPrinted>
  <dcterms:modified xsi:type="dcterms:W3CDTF">2024-03-15T08:34:31Z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B66CC51D1B584EA09B07D56967C82661_13</vt:lpwstr>
  </property>
</Properties>
</file>