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表10!$A$1:$C$7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<sst xmlns="http://schemas.openxmlformats.org/spreadsheetml/2006/main" count="356" uniqueCount="276">
  <si>
    <t>单位代码：</t>
  </si>
  <si>
    <t>621026607007</t>
  </si>
  <si>
    <t>单位名称：</t>
  </si>
  <si>
    <t>宁县人民医院</t>
  </si>
  <si>
    <t>部门预算公开表</t>
  </si>
  <si>
    <t xml:space="preserve">     </t>
  </si>
  <si>
    <t>编制日期：</t>
  </si>
  <si>
    <t>2024.3.14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</si>
  <si>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</si>
  <si>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</si>
  <si>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</si>
  <si>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</si>
  <si>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</si>
  <si>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</si>
  <si>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</si>
  <si>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</si>
  <si>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</si>
  <si>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</si>
  <si>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</si>
  <si>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</si>
  <si>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</si>
  <si>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</si>
  <si>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</si>
  <si>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</si>
  <si>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</si>
  <si>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</si>
  <si>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</si>
  <si>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</si>
  <si>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</si>
  <si>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</si>
  <si>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</si>
  <si>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</si>
  <si>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</si>
  <si>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</si>
  <si>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表1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</si>
  <si>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</si>
  <si>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</si>
  <si>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</si>
  <si>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</si>
  <si>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</si>
  <si>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</si>
  <si>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</si>
  <si>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</si>
  <si>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</si>
  <si>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</si>
  <si>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</si>
  <si>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</si>
  <si>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</si>
  <si>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</si>
  <si>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</si>
  <si>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</si>
  <si>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</si>
  <si>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</si>
  <si>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</si>
  <si>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</si>
  <si>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</si>
  <si>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</si>
  <si>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</si>
  <si>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</si>
  <si>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</si>
  <si>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</si>
  <si>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</si>
  <si>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</si>
  <si>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</si>
  <si>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</si>
  <si>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</si>
  <si>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</si>
  <si>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</si>
  <si>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</si>
  <si>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</si>
  <si>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</si>
  <si>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</si>
  <si>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</si>
  <si>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</si>
  <si>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</si>
  <si>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</si>
  <si>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</si>
  <si>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</si>
  <si>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</si>
  <si>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</si>
  <si>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</si>
  <si>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</si>
  <si>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</si>
  <si>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</si>
  <si>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</si>
  <si>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</si>
  <si>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</si>
  <si>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表2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</si>
  <si>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</si>
  <si>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</si>
  <si>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</si>
  <si>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</si>
  <si>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</si>
  <si>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</si>
  <si>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</si>
  <si>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</si>
  <si>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</si>
  <si>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</si>
  <si>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</si>
  <si>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</si>
  <si>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</si>
  <si>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</si>
  <si>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</si>
  <si>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</si>
  <si>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</si>
  <si>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</si>
  <si>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</si>
  <si>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</si>
  <si>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</si>
  <si>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</si>
  <si>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</si>
  <si>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</si>
  <si>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表3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</si>
  <si>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</si>
  <si>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</si>
  <si>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</si>
  <si>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</si>
  <si>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</si>
  <si>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</si>
  <si>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</si>
  <si>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210-卫生健康支出</t>
  </si>
  <si>
    <t>02-公立医院</t>
  </si>
  <si>
    <t>01一综合医院</t>
  </si>
  <si>
    <t>208-社会保障和就业支出</t>
  </si>
  <si>
    <t>05-行政事业单位养老支出</t>
  </si>
  <si>
    <t>02-事业单位离退休</t>
  </si>
  <si>
    <t>05-机关事业单位基本养老保险缴费支出</t>
  </si>
  <si>
    <t>06-机关事业单位职业年金缴费支出</t>
  </si>
  <si>
    <t>99-其他社会保障和就业支出</t>
  </si>
  <si>
    <t>11-行政事业单位医疗</t>
  </si>
  <si>
    <t>02-事业单位医疗</t>
  </si>
  <si>
    <t>221-住房保障支出</t>
  </si>
  <si>
    <t>02-住房改革支出</t>
  </si>
  <si>
    <t>01-住房公积金</t>
  </si>
  <si>
    <t>229-其他支出</t>
  </si>
  <si>
    <t>04-其他政府性基金及对应专项债务收入安排的支出</t>
  </si>
  <si>
    <t>02-其他地方自行试点项目收益专项债券收入安排的支出</t>
  </si>
  <si>
    <t>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</si>
  <si>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</si>
  <si>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</si>
  <si>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</si>
  <si>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</si>
  <si>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</si>
  <si>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</si>
  <si>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</si>
  <si>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</si>
  <si>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</si>
  <si>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</si>
  <si>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</si>
  <si>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</si>
  <si>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</si>
  <si>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</si>
  <si>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</si>
  <si>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</si>
  <si>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</si>
  <si>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</si>
  <si>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</si>
  <si>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</si>
  <si>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</si>
  <si>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</si>
  <si>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</si>
  <si>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</si>
  <si>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</si>
  <si>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</si>
  <si>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</si>
  <si>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</si>
  <si>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</si>
  <si>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</si>
  <si>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</si>
  <si>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</si>
  <si>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</si>
  <si>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</si>
  <si>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</si>
  <si>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</si>
  <si>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</si>
  <si>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</si>
  <si>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表5</t>
  </si>
  <si>
    <t>财政拨款支出表</t>
  </si>
  <si>
    <t>单位名称</t>
  </si>
  <si>
    <t>一般公共预算支出</t>
  </si>
  <si>
    <t>政府性基金预算支出</t>
  </si>
  <si>
    <t>国有资本经营预算支出</t>
  </si>
  <si>
    <t>表6</t>
  </si>
  <si>
    <t>一般公共预算支出情况表</t>
  </si>
  <si>
    <t>科目编码</t>
  </si>
  <si>
    <t>科目名称</t>
  </si>
  <si>
    <t>210</t>
  </si>
  <si>
    <t>卫生健康支出</t>
  </si>
  <si>
    <t>21002</t>
  </si>
  <si>
    <t>公立医院</t>
  </si>
  <si>
    <t>2100201</t>
  </si>
  <si>
    <t>综合医院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</si>
  <si>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</si>
  <si>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</si>
  <si>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</si>
  <si>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</si>
  <si>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</si>
  <si>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</si>
  <si>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机关事业单位基本养老保险缴费支出</t>
  </si>
  <si>
    <t>机关事业单位职业年金缴费支出</t>
  </si>
  <si>
    <t>其他社会保障和就业支出</t>
  </si>
  <si>
    <t>行政事业单位医疗</t>
  </si>
  <si>
    <t>事业单位医疗</t>
  </si>
  <si>
    <t>住房保障支出</t>
  </si>
  <si>
    <t>住房改革支出</t>
  </si>
  <si>
    <t>住房公积金</t>
  </si>
  <si>
    <t>表7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</si>
  <si>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</si>
  <si>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</si>
  <si>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</si>
  <si>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</si>
  <si>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</si>
  <si>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</si>
  <si>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</si>
  <si>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</si>
  <si>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</si>
  <si>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</si>
  <si>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津贴补贴 </t>
  </si>
  <si>
    <t>30103</t>
  </si>
  <si>
    <t>奖金</t>
  </si>
  <si>
    <t>30106</t>
  </si>
  <si>
    <t>伙食补助</t>
  </si>
  <si>
    <t>30107</t>
  </si>
  <si>
    <t>绩效工资</t>
  </si>
  <si>
    <t>30108</t>
  </si>
  <si>
    <t>机关事业单位基本养老保险缴费</t>
  </si>
  <si>
    <t>30109</t>
  </si>
  <si>
    <t>职业年金缴费</t>
  </si>
  <si>
    <t>职工基本医疗保险缴费</t>
  </si>
  <si>
    <t>其他社会保障缴费</t>
  </si>
  <si>
    <t>其他工资福利支出</t>
  </si>
  <si>
    <t>对个人和家庭的补助</t>
  </si>
  <si>
    <t>退休费</t>
  </si>
  <si>
    <t>生活补助</t>
  </si>
  <si>
    <t>其他对个人和家庭的补助</t>
  </si>
  <si>
    <t>商品和服务支出</t>
  </si>
  <si>
    <t>工会经费</t>
  </si>
  <si>
    <t>福利费</t>
  </si>
  <si>
    <t>表8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</si>
  <si>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</si>
  <si>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</si>
  <si>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</si>
  <si>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</si>
  <si>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</si>
  <si>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</si>
  <si>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</si>
  <si>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</si>
  <si>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</si>
  <si>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表9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</si>
  <si>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</si>
  <si>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</si>
  <si>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</si>
  <si>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</si>
  <si>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</si>
  <si>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</si>
  <si>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30228</t>
  </si>
  <si>
    <t>30229</t>
  </si>
  <si>
    <t>表10</t>
  </si>
  <si>
    <t>政府性基金预算支出情况表</t>
  </si>
  <si>
    <t>项        目</t>
  </si>
  <si>
    <t>编码</t>
  </si>
  <si>
    <t>名称</t>
  </si>
  <si>
    <t>庆阳市宁县人民医院传染病区建设项目</t>
  </si>
  <si>
    <t>其他支出-其他政府性基金及对应专项债务收入安排的支出-其他在方自行试点项目收益专项债券收入安排的支出</t>
  </si>
  <si>
    <t>表11</t>
  </si>
  <si>
    <t>部门管理转移支付表</t>
  </si>
  <si>
    <t>一般公共预算项目支出</t>
  </si>
  <si>
    <t>政府性基金预算项目支出</t>
  </si>
  <si>
    <t>国有资本经营预算项目支出</t>
  </si>
  <si>
    <t>表12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</si>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</sst>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);\(0.00\)"/>
    <numFmt numFmtId="179" formatCode="#0.00"/>
    <numFmt numFmtId="180" formatCode="#,##0.00_ ;[Red]\-#,##0.00\ "/>
    <numFmt numFmtId="181" formatCode="yyyy/mm/dd"/>
  </numFmts>
  <fonts count="6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11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新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1"/>
      <color indexed="12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2"/>
      <name val="SimSun"/>
      <charset val="134"/>
    </font>
    <font>
      <b/>
      <sz val="9"/>
      <color indexed="8"/>
      <name val="宋体"/>
      <charset val="134"/>
    </font>
    <font>
      <b/>
      <sz val="11"/>
      <name val="SimSun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9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name val="宋体"/>
      <charset val="1"/>
      <scheme val="minor"/>
    </font>
    <font>
      <sz val="9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  <scheme val="major"/>
    </font>
    <font>
      <b/>
      <sz val="9"/>
      <name val="宋体"/>
      <charset val="134"/>
    </font>
    <font>
      <sz val="11"/>
      <name val="宋体"/>
      <charset val="1"/>
      <scheme val="minor"/>
    </font>
    <font>
      <b/>
      <sz val="9"/>
      <name val="宋体"/>
      <charset val="134"/>
      <scheme val="major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6" borderId="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8" applyNumberFormat="0" applyAlignment="0" applyProtection="0">
      <alignment vertical="center"/>
    </xf>
    <xf numFmtId="0" fontId="53" fillId="8" borderId="9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5" fillId="9" borderId="10" applyNumberFormat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2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0" xfId="0" applyFont="1" applyFill="1" applyAlignment="1"/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left" vertical="center" shrinkToFit="1"/>
    </xf>
    <xf numFmtId="0" fontId="2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" fontId="27" fillId="3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9" fontId="17" fillId="0" borderId="1" xfId="0" applyNumberFormat="1" applyFont="1" applyFill="1" applyBorder="1" applyAlignment="1" applyProtection="1">
      <alignment horizontal="right" vertical="center"/>
    </xf>
    <xf numFmtId="4" fontId="8" fillId="3" borderId="1" xfId="0" applyNumberFormat="1" applyFont="1" applyFill="1" applyBorder="1" applyAlignment="1">
      <alignment horizontal="right" vertical="center" wrapText="1"/>
    </xf>
    <xf numFmtId="176" fontId="29" fillId="4" borderId="1" xfId="0" applyNumberFormat="1" applyFont="1" applyFill="1" applyBorder="1" applyAlignment="1" applyProtection="1">
      <alignment horizontal="right" vertical="center" shrinkToFit="1"/>
    </xf>
    <xf numFmtId="4" fontId="8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>
      <alignment vertical="center"/>
    </xf>
    <xf numFmtId="0" fontId="31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177" fontId="33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7" fontId="31" fillId="0" borderId="1" xfId="0" applyNumberFormat="1" applyFont="1" applyBorder="1" applyAlignment="1">
      <alignment horizontal="right" vertical="center"/>
    </xf>
    <xf numFmtId="178" fontId="3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79" fontId="10" fillId="0" borderId="2" xfId="0" applyNumberFormat="1" applyFont="1" applyBorder="1" applyAlignment="1">
      <alignment horizontal="right" vertical="center" wrapText="1"/>
    </xf>
    <xf numFmtId="179" fontId="35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179" fontId="27" fillId="0" borderId="2" xfId="0" applyNumberFormat="1" applyFont="1" applyBorder="1" applyAlignment="1">
      <alignment vertical="center" wrapText="1"/>
    </xf>
    <xf numFmtId="179" fontId="27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177" fontId="27" fillId="0" borderId="1" xfId="0" applyNumberFormat="1" applyFont="1" applyBorder="1" applyAlignment="1">
      <alignment horizontal="right" vertical="center" wrapText="1"/>
    </xf>
    <xf numFmtId="0" fontId="36" fillId="0" borderId="1" xfId="0" applyFont="1" applyFill="1" applyBorder="1" applyAlignment="1">
      <alignment vertical="center" wrapText="1"/>
    </xf>
    <xf numFmtId="177" fontId="27" fillId="0" borderId="1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 shrinkToFit="1"/>
    </xf>
    <xf numFmtId="177" fontId="10" fillId="0" borderId="1" xfId="0" applyNumberFormat="1" applyFont="1" applyBorder="1" applyAlignment="1">
      <alignment horizontal="right" vertical="center" wrapText="1"/>
    </xf>
    <xf numFmtId="177" fontId="37" fillId="0" borderId="1" xfId="0" applyNumberFormat="1" applyFont="1" applyFill="1" applyBorder="1" applyAlignment="1" applyProtection="1">
      <alignment horizontal="left" vertical="center"/>
    </xf>
    <xf numFmtId="177" fontId="38" fillId="0" borderId="1" xfId="0" applyNumberFormat="1" applyFont="1" applyBorder="1">
      <alignment vertical="center"/>
    </xf>
    <xf numFmtId="49" fontId="34" fillId="5" borderId="1" xfId="0" applyNumberFormat="1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8" fillId="0" borderId="0" xfId="0" applyFont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80" fontId="29" fillId="0" borderId="1" xfId="0" applyNumberFormat="1" applyFont="1" applyFill="1" applyBorder="1" applyAlignment="1">
      <alignment horizontal="right" vertical="center"/>
    </xf>
    <xf numFmtId="0" fontId="22" fillId="0" borderId="1" xfId="49" applyFont="1" applyFill="1" applyBorder="1" applyAlignment="1" applyProtection="1">
      <alignment vertical="center"/>
    </xf>
    <xf numFmtId="0" fontId="17" fillId="0" borderId="1" xfId="49" applyFont="1" applyBorder="1" applyAlignment="1" applyProtection="1">
      <alignment vertical="center"/>
    </xf>
    <xf numFmtId="0" fontId="22" fillId="0" borderId="1" xfId="49" applyFont="1" applyFill="1" applyBorder="1" applyAlignment="1" applyProtection="1">
      <alignment horizontal="center" vertical="center"/>
    </xf>
    <xf numFmtId="180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1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N9" sqref="N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22.75" customHeight="1" spans="1:11">
      <c r="A1" s="13"/>
      <c r="B1" s="13" t="s">
        <v>0</v>
      </c>
      <c r="C1" s="130" t="s">
        <v>1</v>
      </c>
      <c r="D1" s="30"/>
      <c r="E1" s="13"/>
      <c r="F1" s="13"/>
      <c r="G1" s="13"/>
      <c r="H1" s="13"/>
      <c r="I1" s="13"/>
      <c r="J1" s="13"/>
      <c r="K1" s="13"/>
    </row>
    <row r="2" ht="22.75" customHeight="1" spans="1:11">
      <c r="A2" s="13"/>
      <c r="B2" s="13" t="s">
        <v>2</v>
      </c>
      <c r="C2" s="13" t="s">
        <v>3</v>
      </c>
      <c r="D2" s="13"/>
      <c r="E2" s="13"/>
      <c r="F2" s="13"/>
      <c r="G2" s="13"/>
      <c r="H2" s="13"/>
      <c r="I2" s="13"/>
      <c r="J2" s="13"/>
      <c r="K2" s="13"/>
    </row>
    <row r="3" ht="14.3" customHeight="1" spans="1:1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78.55" customHeight="1" spans="1:11">
      <c r="A4" s="11"/>
      <c r="B4" s="127" t="s">
        <v>4</v>
      </c>
      <c r="C4" s="127"/>
      <c r="D4" s="127"/>
      <c r="E4" s="127"/>
      <c r="F4" s="127"/>
      <c r="G4" s="127"/>
      <c r="H4" s="127"/>
      <c r="I4" s="127"/>
      <c r="J4" s="127"/>
      <c r="K4" s="127"/>
    </row>
    <row r="5" ht="22.75" customHeight="1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22.7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 t="s">
        <v>5</v>
      </c>
      <c r="C8" s="13"/>
      <c r="F8" s="128" t="s">
        <v>6</v>
      </c>
      <c r="G8" s="129" t="s">
        <v>7</v>
      </c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28" t="s">
        <v>8</v>
      </c>
      <c r="C10" s="128"/>
      <c r="D10" s="13"/>
      <c r="E10" s="128" t="s">
        <v>9</v>
      </c>
      <c r="F10" s="11"/>
      <c r="G10" s="13"/>
      <c r="H10" s="128" t="s">
        <v>10</v>
      </c>
      <c r="I10" s="11"/>
      <c r="J10" s="13"/>
      <c r="K10" s="13"/>
    </row>
    <row r="11" ht="14.3" customHeight="1" spans="1:11">
      <c r="A11" s="11"/>
      <c r="B11" s="11"/>
      <c r="C11" s="11" t="s">
        <v>11</v>
      </c>
      <c r="D11" s="11"/>
      <c r="E11" s="11"/>
      <c r="F11" s="11"/>
      <c r="G11" s="11"/>
      <c r="H11" s="11"/>
      <c r="I11" s="11"/>
      <c r="J11" s="11"/>
      <c r="K11" s="11"/>
    </row>
    <row r="12" ht="14.3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14.3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</sheetData>
  <mergeCells count="3">
    <mergeCell ref="C1:D1"/>
    <mergeCell ref="C2:E2"/>
    <mergeCell ref="B4:K4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7" sqref="A17"/>
    </sheetView>
  </sheetViews>
  <sheetFormatPr defaultColWidth="10" defaultRowHeight="13.5" outlineLevelRow="6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1" t="s">
        <v>238</v>
      </c>
      <c r="B1" s="11"/>
      <c r="C1" s="11"/>
      <c r="D1" s="11"/>
      <c r="E1" s="11"/>
      <c r="F1" s="11"/>
      <c r="G1" s="11"/>
      <c r="H1" s="11"/>
    </row>
    <row r="2" ht="39.85" customHeight="1" spans="1:8">
      <c r="A2" s="46" t="s">
        <v>239</v>
      </c>
      <c r="B2" s="46"/>
      <c r="C2" s="46"/>
      <c r="D2" s="46"/>
      <c r="E2" s="46"/>
      <c r="F2" s="46"/>
      <c r="G2" s="46"/>
      <c r="H2" s="46"/>
    </row>
    <row r="3" ht="22.75" customHeight="1" spans="1:8">
      <c r="A3" s="11"/>
      <c r="B3" s="11"/>
      <c r="C3" s="11"/>
      <c r="D3" s="11"/>
      <c r="E3" s="11"/>
      <c r="F3" s="11"/>
      <c r="G3" s="11"/>
      <c r="H3" s="47" t="s">
        <v>36</v>
      </c>
    </row>
    <row r="4" ht="33" customHeight="1" spans="1:8">
      <c r="A4" s="15" t="s">
        <v>178</v>
      </c>
      <c r="B4" s="15" t="s">
        <v>240</v>
      </c>
      <c r="C4" s="15"/>
      <c r="D4" s="15"/>
      <c r="E4" s="15"/>
      <c r="F4" s="15"/>
      <c r="G4" s="15" t="s">
        <v>241</v>
      </c>
      <c r="H4" s="15" t="s">
        <v>242</v>
      </c>
    </row>
    <row r="5" ht="40" customHeight="1" spans="1:8">
      <c r="A5" s="15"/>
      <c r="B5" s="15" t="s">
        <v>119</v>
      </c>
      <c r="C5" s="15" t="s">
        <v>243</v>
      </c>
      <c r="D5" s="15" t="s">
        <v>244</v>
      </c>
      <c r="E5" s="15" t="s">
        <v>245</v>
      </c>
      <c r="F5" s="15"/>
      <c r="G5" s="15"/>
      <c r="H5" s="15"/>
    </row>
    <row r="6" ht="37" customHeight="1" spans="1:8">
      <c r="A6" s="15"/>
      <c r="B6" s="15"/>
      <c r="C6" s="15"/>
      <c r="D6" s="15"/>
      <c r="E6" s="15" t="s">
        <v>246</v>
      </c>
      <c r="F6" s="15" t="s">
        <v>247</v>
      </c>
      <c r="G6" s="15"/>
      <c r="H6" s="15"/>
    </row>
    <row r="7" ht="44" customHeight="1" spans="1:8">
      <c r="A7" s="48" t="s">
        <v>3</v>
      </c>
      <c r="B7" s="48">
        <v>53000</v>
      </c>
      <c r="C7" s="49"/>
      <c r="D7" s="49"/>
      <c r="E7" s="49"/>
      <c r="F7" s="49"/>
      <c r="G7" s="49"/>
      <c r="H7" s="48">
        <v>53000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1" sqref="A1"/>
    </sheetView>
  </sheetViews>
  <sheetFormatPr defaultColWidth="10" defaultRowHeight="15" outlineLevelCol="6"/>
  <cols>
    <col min="1" max="1" width="9.76666666666667" customWidth="1"/>
    <col min="2" max="2" width="12" style="19" customWidth="1"/>
    <col min="3" max="3" width="23" style="19" customWidth="1"/>
    <col min="4" max="4" width="13" customWidth="1"/>
    <col min="5" max="5" width="12" customWidth="1"/>
    <col min="6" max="6" width="12.5" customWidth="1"/>
    <col min="7" max="7" width="9.76666666666667" customWidth="1"/>
  </cols>
  <sheetData>
    <row r="1" ht="14.3" customHeight="1" spans="1:7">
      <c r="A1" s="10" t="s">
        <v>248</v>
      </c>
      <c r="B1" s="27"/>
      <c r="C1" s="28"/>
      <c r="D1" s="11"/>
      <c r="E1" s="11"/>
      <c r="F1" s="11"/>
      <c r="G1" s="11"/>
    </row>
    <row r="2" ht="39.85" customHeight="1" spans="1:7">
      <c r="A2" s="12" t="s">
        <v>249</v>
      </c>
      <c r="B2" s="22"/>
      <c r="C2" s="22"/>
      <c r="D2" s="12"/>
      <c r="E2" s="12"/>
      <c r="F2" s="12"/>
      <c r="G2" s="11"/>
    </row>
    <row r="3" ht="35" customHeight="1" spans="1:7">
      <c r="A3" s="29" t="s">
        <v>3</v>
      </c>
      <c r="B3" s="29"/>
      <c r="D3" s="13"/>
      <c r="E3" s="13"/>
      <c r="F3" s="30" t="s">
        <v>36</v>
      </c>
      <c r="G3" s="11"/>
    </row>
    <row r="4" ht="60" customHeight="1" spans="1:7">
      <c r="A4" s="31" t="s">
        <v>250</v>
      </c>
      <c r="B4" s="32" t="s">
        <v>251</v>
      </c>
      <c r="C4" s="33" t="s">
        <v>252</v>
      </c>
      <c r="D4" s="31" t="s">
        <v>119</v>
      </c>
      <c r="E4" s="31" t="s">
        <v>116</v>
      </c>
      <c r="F4" s="31" t="s">
        <v>117</v>
      </c>
      <c r="G4" s="11"/>
    </row>
    <row r="5" ht="43" customHeight="1" spans="1:7">
      <c r="A5" s="31"/>
      <c r="B5" s="34"/>
      <c r="C5" s="35" t="s">
        <v>119</v>
      </c>
      <c r="D5" s="36">
        <v>547512.24</v>
      </c>
      <c r="E5" s="36">
        <f>E7+E8</f>
        <v>547512.24</v>
      </c>
      <c r="F5" s="37"/>
      <c r="G5" s="13"/>
    </row>
    <row r="6" ht="42" customHeight="1" spans="1:6">
      <c r="A6" s="38">
        <v>1</v>
      </c>
      <c r="B6" s="39" t="s">
        <v>253</v>
      </c>
      <c r="C6" s="40" t="s">
        <v>254</v>
      </c>
      <c r="D6" s="41">
        <v>547512.24</v>
      </c>
      <c r="E6" s="41">
        <f>E7+E8</f>
        <v>547512.24</v>
      </c>
      <c r="F6" s="42"/>
    </row>
    <row r="7" ht="42" customHeight="1" spans="1:6">
      <c r="A7" s="38">
        <v>2</v>
      </c>
      <c r="B7" s="43" t="s">
        <v>255</v>
      </c>
      <c r="C7" s="44" t="s">
        <v>236</v>
      </c>
      <c r="D7" s="45">
        <v>267843.84</v>
      </c>
      <c r="E7" s="45">
        <v>267843.84</v>
      </c>
      <c r="F7" s="42"/>
    </row>
    <row r="8" ht="42" customHeight="1" spans="1:6">
      <c r="A8" s="38">
        <v>3</v>
      </c>
      <c r="B8" s="43" t="s">
        <v>256</v>
      </c>
      <c r="C8" s="44" t="s">
        <v>237</v>
      </c>
      <c r="D8" s="45">
        <v>279668.4</v>
      </c>
      <c r="E8" s="45">
        <v>279668.4</v>
      </c>
      <c r="F8" s="42"/>
    </row>
    <row r="9" spans="2:3">
      <c r="B9" s="18"/>
      <c r="C9" s="18"/>
    </row>
    <row r="10" spans="2:3">
      <c r="B10" s="18"/>
      <c r="C10" s="18"/>
    </row>
    <row r="11" spans="2:3">
      <c r="B11" s="18"/>
      <c r="C11" s="18"/>
    </row>
  </sheetData>
  <mergeCells count="2">
    <mergeCell ref="A2:F2"/>
    <mergeCell ref="A3:B3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workbookViewId="0">
      <selection activeCell="A8" sqref="$A8:$XFD13"/>
    </sheetView>
  </sheetViews>
  <sheetFormatPr defaultColWidth="7.875" defaultRowHeight="12.75" customHeight="1" outlineLevelRow="6"/>
  <cols>
    <col min="1" max="1" width="28.75" style="19" customWidth="1"/>
    <col min="2" max="2" width="58.25" style="19" customWidth="1"/>
    <col min="3" max="3" width="35.375" style="19" customWidth="1"/>
    <col min="4" max="4" width="2.5" style="19" customWidth="1"/>
    <col min="5" max="16" width="8" style="19"/>
    <col min="17" max="16384" width="7.875" style="18"/>
  </cols>
  <sheetData>
    <row r="1" ht="15" customHeight="1" spans="1:16">
      <c r="A1" s="20" t="s">
        <v>257</v>
      </c>
      <c r="B1" s="21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2" t="s">
        <v>258</v>
      </c>
      <c r="B2" s="22"/>
      <c r="C2" s="2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3" t="s">
        <v>36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50" customHeight="1" spans="1:16">
      <c r="A4" s="24" t="s">
        <v>259</v>
      </c>
      <c r="B4" s="24"/>
      <c r="C4" s="25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48" customHeight="1" spans="1:16">
      <c r="A5" s="24" t="s">
        <v>260</v>
      </c>
      <c r="B5" s="24" t="s">
        <v>261</v>
      </c>
      <c r="C5" s="25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45" customHeight="1" spans="1:3">
      <c r="A6" s="24" t="s">
        <v>119</v>
      </c>
      <c r="B6" s="24" t="s">
        <v>262</v>
      </c>
      <c r="C6" s="25"/>
    </row>
    <row r="7" s="18" customFormat="1" ht="57" customHeight="1" spans="1:4">
      <c r="A7" s="25"/>
      <c r="B7" s="26" t="s">
        <v>263</v>
      </c>
      <c r="C7" s="25">
        <v>8950000</v>
      </c>
      <c r="D7" s="1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10" defaultRowHeight="13.5" outlineLevelRow="4" outlineLevelCol="4"/>
  <cols>
    <col min="1" max="1" width="22.125" customWidth="1"/>
    <col min="2" max="2" width="20.875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 t="s">
        <v>264</v>
      </c>
      <c r="B1" s="11"/>
      <c r="C1" s="11"/>
      <c r="D1" s="11"/>
      <c r="E1" s="11"/>
    </row>
    <row r="2" ht="39.85" customHeight="1" spans="1:5">
      <c r="A2" s="12" t="s">
        <v>265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36</v>
      </c>
    </row>
    <row r="4" ht="56" customHeight="1" spans="1:5">
      <c r="A4" s="15" t="s">
        <v>178</v>
      </c>
      <c r="B4" s="16" t="s">
        <v>119</v>
      </c>
      <c r="C4" s="15" t="s">
        <v>266</v>
      </c>
      <c r="D4" s="15" t="s">
        <v>267</v>
      </c>
      <c r="E4" s="15" t="s">
        <v>268</v>
      </c>
    </row>
    <row r="5" ht="54" customHeight="1" spans="1:5">
      <c r="A5" s="15" t="s">
        <v>3</v>
      </c>
      <c r="B5" s="17"/>
      <c r="C5" s="17"/>
      <c r="D5" s="17"/>
      <c r="E5" s="17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J11" sqref="J11"/>
    </sheetView>
  </sheetViews>
  <sheetFormatPr defaultColWidth="9" defaultRowHeight="13.5" outlineLevelCol="1"/>
  <cols>
    <col min="1" max="1" width="44.5" customWidth="1"/>
    <col min="2" max="2" width="45.125" customWidth="1"/>
  </cols>
  <sheetData>
    <row r="1" spans="1:1">
      <c r="A1" t="s">
        <v>269</v>
      </c>
    </row>
    <row r="2" ht="20.25" spans="1:2">
      <c r="A2" s="1" t="s">
        <v>270</v>
      </c>
      <c r="B2" s="1"/>
    </row>
    <row r="3" spans="2:2">
      <c r="B3" s="2" t="s">
        <v>271</v>
      </c>
    </row>
    <row r="4" ht="15" customHeight="1" spans="1:2">
      <c r="A4" s="3" t="s">
        <v>39</v>
      </c>
      <c r="B4" s="4" t="s">
        <v>40</v>
      </c>
    </row>
    <row r="5" spans="1:2">
      <c r="A5" s="3"/>
      <c r="B5" s="4"/>
    </row>
    <row r="6" ht="20" customHeight="1" spans="1:2">
      <c r="A6" s="5" t="s">
        <v>272</v>
      </c>
      <c r="B6" s="4">
        <v>1</v>
      </c>
    </row>
    <row r="7" ht="20" customHeight="1" spans="1:2">
      <c r="A7" s="6" t="s">
        <v>273</v>
      </c>
      <c r="B7" s="7"/>
    </row>
    <row r="8" ht="20" customHeight="1" spans="1:2">
      <c r="A8" s="8" t="s">
        <v>274</v>
      </c>
      <c r="B8" s="7"/>
    </row>
    <row r="9" ht="20" customHeight="1" spans="1:2">
      <c r="A9" s="8"/>
      <c r="B9" s="7"/>
    </row>
    <row r="10" ht="20" customHeight="1" spans="1:2">
      <c r="A10" s="8"/>
      <c r="B10" s="7"/>
    </row>
    <row r="11" ht="20" customHeight="1" spans="1:2">
      <c r="A11" s="8"/>
      <c r="B11" s="7"/>
    </row>
    <row r="12" ht="20" customHeight="1" spans="1:2">
      <c r="A12" s="8"/>
      <c r="B12" s="7"/>
    </row>
    <row r="13" ht="20" customHeight="1" spans="1:2">
      <c r="A13" s="8"/>
      <c r="B13" s="7"/>
    </row>
    <row r="14" ht="20" customHeight="1" spans="1:2">
      <c r="A14" s="8"/>
      <c r="B14" s="7"/>
    </row>
    <row r="15" ht="20" customHeight="1" spans="1:2">
      <c r="A15" s="8"/>
      <c r="B15" s="7"/>
    </row>
    <row r="16" ht="20" customHeight="1" spans="1:2">
      <c r="A16" s="8"/>
      <c r="B16" s="7"/>
    </row>
    <row r="17" spans="1:1">
      <c r="A17" s="9" t="s">
        <v>275</v>
      </c>
    </row>
  </sheetData>
  <mergeCells count="3">
    <mergeCell ref="A2:B2"/>
    <mergeCell ref="A4:A5"/>
    <mergeCell ref="B4:B5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1" sqref="C11"/>
    </sheetView>
  </sheetViews>
  <sheetFormatPr defaultColWidth="10" defaultRowHeight="13.5" outlineLevelCol="2"/>
  <cols>
    <col min="1" max="1" width="5.01666666666667" customWidth="1"/>
    <col min="2" max="2" width="50" customWidth="1"/>
    <col min="3" max="3" width="36.75" customWidth="1"/>
  </cols>
  <sheetData>
    <row r="1" ht="35.4" customHeight="1" spans="1:2">
      <c r="A1" s="11"/>
      <c r="B1" s="11"/>
    </row>
    <row r="2" ht="39.15" customHeight="1" spans="1:3">
      <c r="A2" s="11"/>
      <c r="B2" s="122" t="s">
        <v>12</v>
      </c>
      <c r="C2" s="122"/>
    </row>
    <row r="3" ht="29.35" customHeight="1" spans="1:3">
      <c r="A3" s="123"/>
      <c r="B3" s="124" t="s">
        <v>13</v>
      </c>
      <c r="C3" s="124" t="s">
        <v>14</v>
      </c>
    </row>
    <row r="4" ht="28.45" customHeight="1" spans="1:3">
      <c r="A4" s="115"/>
      <c r="B4" s="125" t="s">
        <v>15</v>
      </c>
      <c r="C4" s="126" t="s">
        <v>16</v>
      </c>
    </row>
    <row r="5" ht="28.45" customHeight="1" spans="1:3">
      <c r="A5" s="115"/>
      <c r="B5" s="125" t="s">
        <v>17</v>
      </c>
      <c r="C5" s="126" t="s">
        <v>18</v>
      </c>
    </row>
    <row r="6" ht="28.45" customHeight="1" spans="1:3">
      <c r="A6" s="115"/>
      <c r="B6" s="125" t="s">
        <v>19</v>
      </c>
      <c r="C6" s="126" t="s">
        <v>20</v>
      </c>
    </row>
    <row r="7" ht="28.45" customHeight="1" spans="1:3">
      <c r="A7" s="115"/>
      <c r="B7" s="125" t="s">
        <v>21</v>
      </c>
      <c r="C7" s="126"/>
    </row>
    <row r="8" ht="28.45" customHeight="1" spans="1:3">
      <c r="A8" s="115"/>
      <c r="B8" s="125" t="s">
        <v>22</v>
      </c>
      <c r="C8" s="126" t="s">
        <v>23</v>
      </c>
    </row>
    <row r="9" ht="28.45" customHeight="1" spans="1:3">
      <c r="A9" s="115"/>
      <c r="B9" s="125" t="s">
        <v>24</v>
      </c>
      <c r="C9" s="126" t="s">
        <v>25</v>
      </c>
    </row>
    <row r="10" ht="28.45" customHeight="1" spans="1:3">
      <c r="A10" s="115"/>
      <c r="B10" s="125" t="s">
        <v>26</v>
      </c>
      <c r="C10" s="126" t="s">
        <v>27</v>
      </c>
    </row>
    <row r="11" ht="28.45" customHeight="1" spans="1:3">
      <c r="A11" s="115"/>
      <c r="B11" s="125" t="s">
        <v>28</v>
      </c>
      <c r="C11" s="126" t="s">
        <v>29</v>
      </c>
    </row>
    <row r="12" ht="28.45" customHeight="1" spans="1:3">
      <c r="A12" s="115"/>
      <c r="B12" s="125" t="s">
        <v>30</v>
      </c>
      <c r="C12" s="126"/>
    </row>
    <row r="13" ht="28.45" customHeight="1" spans="1:3">
      <c r="A13" s="11"/>
      <c r="B13" s="125" t="s">
        <v>31</v>
      </c>
      <c r="C13" s="126"/>
    </row>
    <row r="14" ht="28.45" customHeight="1" spans="1:3">
      <c r="A14" s="11"/>
      <c r="B14" s="125" t="s">
        <v>32</v>
      </c>
      <c r="C14" s="126" t="s">
        <v>16</v>
      </c>
    </row>
    <row r="15" ht="36" customHeight="1" spans="2:3">
      <c r="B15" s="125" t="s">
        <v>33</v>
      </c>
      <c r="C15" s="67"/>
    </row>
  </sheetData>
  <mergeCells count="1">
    <mergeCell ref="B2:C2"/>
  </mergeCells>
  <printOptions horizontalCentered="1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28" workbookViewId="0">
      <selection activeCell="B7" sqref="B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1" t="s">
        <v>34</v>
      </c>
      <c r="B1" s="11"/>
      <c r="C1" s="11"/>
      <c r="D1" s="11"/>
    </row>
    <row r="2" ht="39.85" customHeight="1" spans="1:4">
      <c r="A2" s="12" t="s">
        <v>35</v>
      </c>
      <c r="B2" s="12"/>
      <c r="C2" s="12"/>
      <c r="D2" s="12"/>
    </row>
    <row r="3" ht="22.75" customHeight="1" spans="1:4">
      <c r="A3" s="115"/>
      <c r="B3" s="115"/>
      <c r="C3" s="115"/>
      <c r="D3" s="116" t="s">
        <v>36</v>
      </c>
    </row>
    <row r="4" ht="22.75" customHeight="1" spans="1:4">
      <c r="A4" s="48" t="s">
        <v>37</v>
      </c>
      <c r="B4" s="48"/>
      <c r="C4" s="48" t="s">
        <v>38</v>
      </c>
      <c r="D4" s="48"/>
    </row>
    <row r="5" ht="22.75" customHeight="1" spans="1:4">
      <c r="A5" s="48" t="s">
        <v>39</v>
      </c>
      <c r="B5" s="48" t="s">
        <v>40</v>
      </c>
      <c r="C5" s="48" t="s">
        <v>39</v>
      </c>
      <c r="D5" s="48" t="s">
        <v>40</v>
      </c>
    </row>
    <row r="6" ht="22.75" customHeight="1" spans="1:4">
      <c r="A6" s="117" t="s">
        <v>41</v>
      </c>
      <c r="B6" s="89">
        <v>23320643.23</v>
      </c>
      <c r="C6" s="117" t="s">
        <v>42</v>
      </c>
      <c r="D6" s="89"/>
    </row>
    <row r="7" ht="22.75" customHeight="1" spans="1:4">
      <c r="A7" s="117" t="s">
        <v>43</v>
      </c>
      <c r="B7" s="89"/>
      <c r="C7" s="117" t="s">
        <v>44</v>
      </c>
      <c r="D7" s="118"/>
    </row>
    <row r="8" ht="22.75" customHeight="1" spans="1:4">
      <c r="A8" s="117" t="s">
        <v>45</v>
      </c>
      <c r="B8" s="89"/>
      <c r="C8" s="117" t="s">
        <v>46</v>
      </c>
      <c r="D8" s="118"/>
    </row>
    <row r="9" ht="22.75" customHeight="1" spans="1:4">
      <c r="A9" s="117" t="s">
        <v>47</v>
      </c>
      <c r="B9" s="89"/>
      <c r="C9" s="117" t="s">
        <v>48</v>
      </c>
      <c r="D9" s="118"/>
    </row>
    <row r="10" ht="22.75" customHeight="1" spans="1:4">
      <c r="A10" s="117" t="s">
        <v>49</v>
      </c>
      <c r="B10" s="89">
        <v>82569500</v>
      </c>
      <c r="C10" s="117" t="s">
        <v>50</v>
      </c>
      <c r="D10" s="118"/>
    </row>
    <row r="11" ht="22.75" customHeight="1" spans="1:4">
      <c r="A11" s="117" t="s">
        <v>51</v>
      </c>
      <c r="B11" s="89"/>
      <c r="C11" s="117" t="s">
        <v>52</v>
      </c>
      <c r="D11" s="118"/>
    </row>
    <row r="12" ht="22.75" customHeight="1" spans="1:4">
      <c r="A12" s="117" t="s">
        <v>53</v>
      </c>
      <c r="B12" s="89"/>
      <c r="C12" s="117" t="s">
        <v>54</v>
      </c>
      <c r="D12" s="118"/>
    </row>
    <row r="13" ht="22.75" customHeight="1" spans="1:4">
      <c r="A13" s="117" t="s">
        <v>55</v>
      </c>
      <c r="B13" s="89"/>
      <c r="C13" s="117" t="s">
        <v>56</v>
      </c>
      <c r="D13" s="118">
        <v>3358702.08</v>
      </c>
    </row>
    <row r="14" ht="22.75" customHeight="1" spans="1:4">
      <c r="A14" s="117" t="s">
        <v>57</v>
      </c>
      <c r="B14" s="89"/>
      <c r="C14" s="117" t="s">
        <v>58</v>
      </c>
      <c r="D14" s="118"/>
    </row>
    <row r="15" ht="22.75" customHeight="1" spans="1:4">
      <c r="A15" s="117"/>
      <c r="B15" s="119"/>
      <c r="C15" s="117" t="s">
        <v>59</v>
      </c>
      <c r="D15" s="118">
        <v>102531441.1488</v>
      </c>
    </row>
    <row r="16" ht="22.75" customHeight="1" spans="1:4">
      <c r="A16" s="117"/>
      <c r="B16" s="119"/>
      <c r="C16" s="117" t="s">
        <v>60</v>
      </c>
      <c r="D16" s="118"/>
    </row>
    <row r="17" ht="22.75" customHeight="1" spans="1:4">
      <c r="A17" s="117"/>
      <c r="B17" s="119"/>
      <c r="C17" s="117" t="s">
        <v>61</v>
      </c>
      <c r="D17" s="118"/>
    </row>
    <row r="18" ht="22.75" customHeight="1" spans="1:4">
      <c r="A18" s="117"/>
      <c r="B18" s="119"/>
      <c r="C18" s="117" t="s">
        <v>62</v>
      </c>
      <c r="D18" s="118"/>
    </row>
    <row r="19" ht="22.75" customHeight="1" spans="1:4">
      <c r="A19" s="117"/>
      <c r="B19" s="119"/>
      <c r="C19" s="117" t="s">
        <v>63</v>
      </c>
      <c r="D19" s="118"/>
    </row>
    <row r="20" ht="22.75" customHeight="1" spans="1:4">
      <c r="A20" s="120"/>
      <c r="B20" s="121"/>
      <c r="C20" s="117" t="s">
        <v>64</v>
      </c>
      <c r="D20" s="118"/>
    </row>
    <row r="21" ht="22.75" customHeight="1" spans="1:4">
      <c r="A21" s="120"/>
      <c r="B21" s="121"/>
      <c r="C21" s="117" t="s">
        <v>65</v>
      </c>
      <c r="D21" s="118"/>
    </row>
    <row r="22" ht="22.75" customHeight="1" spans="1:4">
      <c r="A22" s="120"/>
      <c r="B22" s="121"/>
      <c r="C22" s="117" t="s">
        <v>66</v>
      </c>
      <c r="D22" s="118"/>
    </row>
    <row r="23" ht="22.75" customHeight="1" spans="1:4">
      <c r="A23" s="120"/>
      <c r="B23" s="121"/>
      <c r="C23" s="117" t="s">
        <v>67</v>
      </c>
      <c r="D23" s="118"/>
    </row>
    <row r="24" ht="22.75" customHeight="1" spans="1:4">
      <c r="A24" s="120"/>
      <c r="B24" s="121"/>
      <c r="C24" s="117" t="s">
        <v>68</v>
      </c>
      <c r="D24" s="118"/>
    </row>
    <row r="25" ht="22.75" customHeight="1" spans="1:4">
      <c r="A25" s="117"/>
      <c r="B25" s="119"/>
      <c r="C25" s="117" t="s">
        <v>69</v>
      </c>
      <c r="D25" s="118"/>
    </row>
    <row r="26" ht="22.75" customHeight="1" spans="1:4">
      <c r="A26" s="117"/>
      <c r="B26" s="119"/>
      <c r="C26" s="117" t="s">
        <v>70</v>
      </c>
      <c r="D26" s="118"/>
    </row>
    <row r="27" ht="22.75" customHeight="1" spans="1:4">
      <c r="A27" s="117"/>
      <c r="B27" s="119"/>
      <c r="C27" s="117" t="s">
        <v>71</v>
      </c>
      <c r="D27" s="118"/>
    </row>
    <row r="28" ht="22.75" customHeight="1" spans="1:4">
      <c r="A28" s="120"/>
      <c r="B28" s="121"/>
      <c r="C28" s="117" t="s">
        <v>72</v>
      </c>
      <c r="D28" s="118"/>
    </row>
    <row r="29" ht="22.75" customHeight="1" spans="1:4">
      <c r="A29" s="120"/>
      <c r="B29" s="121"/>
      <c r="C29" s="117" t="s">
        <v>73</v>
      </c>
      <c r="D29" s="118"/>
    </row>
    <row r="30" ht="22.75" customHeight="1" spans="1:4">
      <c r="A30" s="120"/>
      <c r="B30" s="121"/>
      <c r="C30" s="117" t="s">
        <v>74</v>
      </c>
      <c r="D30" s="118">
        <v>8950000</v>
      </c>
    </row>
    <row r="31" ht="22.75" customHeight="1" spans="1:4">
      <c r="A31" s="120"/>
      <c r="B31" s="121"/>
      <c r="C31" s="117" t="s">
        <v>75</v>
      </c>
      <c r="D31" s="118"/>
    </row>
    <row r="32" ht="22.75" customHeight="1" spans="1:4">
      <c r="A32" s="120"/>
      <c r="B32" s="121"/>
      <c r="C32" s="117" t="s">
        <v>76</v>
      </c>
      <c r="D32" s="118"/>
    </row>
    <row r="33" ht="22.75" customHeight="1" spans="1:4">
      <c r="A33" s="117"/>
      <c r="B33" s="117"/>
      <c r="C33" s="117" t="s">
        <v>77</v>
      </c>
      <c r="D33" s="118"/>
    </row>
    <row r="34" ht="22.75" customHeight="1" spans="1:4">
      <c r="A34" s="117"/>
      <c r="B34" s="117"/>
      <c r="C34" s="117" t="s">
        <v>78</v>
      </c>
      <c r="D34" s="118"/>
    </row>
    <row r="35" ht="22.75" customHeight="1" spans="1:4">
      <c r="A35" s="117"/>
      <c r="B35" s="117"/>
      <c r="C35" s="117" t="s">
        <v>79</v>
      </c>
      <c r="D35" s="118"/>
    </row>
    <row r="36" ht="22.75" customHeight="1" spans="1:4">
      <c r="A36" s="120" t="s">
        <v>80</v>
      </c>
      <c r="B36" s="121">
        <f>SUM(B6:B14)</f>
        <v>105890143.23</v>
      </c>
      <c r="C36" s="120" t="s">
        <v>81</v>
      </c>
      <c r="D36" s="121">
        <f>SUM(D6:D35)</f>
        <v>114840143.2288</v>
      </c>
    </row>
    <row r="37" ht="22.75" customHeight="1" spans="1:4">
      <c r="A37" s="120" t="s">
        <v>82</v>
      </c>
      <c r="B37" s="121">
        <v>8950000</v>
      </c>
      <c r="C37" s="120" t="s">
        <v>83</v>
      </c>
      <c r="D37" s="121"/>
    </row>
    <row r="38" ht="22.75" customHeight="1" spans="1:4">
      <c r="A38" s="120" t="s">
        <v>84</v>
      </c>
      <c r="B38" s="119"/>
      <c r="C38" s="117"/>
      <c r="D38" s="119"/>
    </row>
    <row r="39" ht="22.75" customHeight="1" spans="1:4">
      <c r="A39" s="120" t="s">
        <v>85</v>
      </c>
      <c r="B39" s="121">
        <f>B36+B37</f>
        <v>114840143.23</v>
      </c>
      <c r="C39" s="120" t="s">
        <v>86</v>
      </c>
      <c r="D39" s="121">
        <f>D36+D37</f>
        <v>114840143.2288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abSelected="1" workbookViewId="0">
      <selection activeCell="K8" sqref="K8"/>
    </sheetView>
  </sheetViews>
  <sheetFormatPr defaultColWidth="7.875" defaultRowHeight="12.75" customHeight="1" outlineLevelCol="1"/>
  <cols>
    <col min="1" max="1" width="47.75" style="19" customWidth="1"/>
    <col min="2" max="2" width="44.875" style="19" customWidth="1"/>
    <col min="3" max="16384" width="7.875" style="18"/>
  </cols>
  <sheetData>
    <row r="1" ht="24.75" customHeight="1" spans="1:1">
      <c r="A1" s="27" t="s">
        <v>87</v>
      </c>
    </row>
    <row r="2" ht="24.75" customHeight="1" spans="1:2">
      <c r="A2" s="22" t="s">
        <v>88</v>
      </c>
      <c r="B2" s="22"/>
    </row>
    <row r="3" ht="24.75" customHeight="1" spans="1:2">
      <c r="A3" s="106"/>
      <c r="B3" s="23" t="s">
        <v>36</v>
      </c>
    </row>
    <row r="4" ht="24" customHeight="1" spans="1:2">
      <c r="A4" s="33" t="s">
        <v>39</v>
      </c>
      <c r="B4" s="33" t="s">
        <v>40</v>
      </c>
    </row>
    <row r="5" s="18" customFormat="1" ht="25" customHeight="1" spans="1:2">
      <c r="A5" s="107" t="s">
        <v>89</v>
      </c>
      <c r="B5" s="108">
        <f>B6+B7</f>
        <v>23320643.23</v>
      </c>
    </row>
    <row r="6" s="18" customFormat="1" ht="25" customHeight="1" spans="1:2">
      <c r="A6" s="109" t="s">
        <v>90</v>
      </c>
      <c r="B6" s="89">
        <v>23320643.23</v>
      </c>
    </row>
    <row r="7" s="18" customFormat="1" ht="25" customHeight="1" spans="1:2">
      <c r="A7" s="109" t="s">
        <v>91</v>
      </c>
      <c r="B7" s="110"/>
    </row>
    <row r="8" s="18" customFormat="1" ht="25" customHeight="1" spans="1:2">
      <c r="A8" s="107" t="s">
        <v>92</v>
      </c>
      <c r="B8" s="110">
        <f>B9+B10</f>
        <v>0</v>
      </c>
    </row>
    <row r="9" s="18" customFormat="1" ht="25" customHeight="1" spans="1:2">
      <c r="A9" s="109" t="s">
        <v>90</v>
      </c>
      <c r="B9" s="110"/>
    </row>
    <row r="10" s="18" customFormat="1" ht="25" customHeight="1" spans="1:2">
      <c r="A10" s="109" t="s">
        <v>91</v>
      </c>
      <c r="B10" s="110"/>
    </row>
    <row r="11" s="18" customFormat="1" ht="25" customHeight="1" spans="1:2">
      <c r="A11" s="107" t="s">
        <v>93</v>
      </c>
      <c r="B11" s="110"/>
    </row>
    <row r="12" s="18" customFormat="1" ht="25" customHeight="1" spans="1:2">
      <c r="A12" s="109" t="s">
        <v>90</v>
      </c>
      <c r="B12" s="110"/>
    </row>
    <row r="13" s="18" customFormat="1" ht="25" customHeight="1" spans="1:2">
      <c r="A13" s="109" t="s">
        <v>91</v>
      </c>
      <c r="B13" s="110"/>
    </row>
    <row r="14" s="18" customFormat="1" ht="25" customHeight="1" spans="1:2">
      <c r="A14" s="111" t="s">
        <v>94</v>
      </c>
      <c r="B14" s="110">
        <f>SUM(B15:B17)</f>
        <v>82569500</v>
      </c>
    </row>
    <row r="15" s="18" customFormat="1" ht="25" customHeight="1" spans="1:2">
      <c r="A15" s="109" t="s">
        <v>95</v>
      </c>
      <c r="B15" s="110"/>
    </row>
    <row r="16" s="18" customFormat="1" ht="25" customHeight="1" spans="1:2">
      <c r="A16" s="109" t="s">
        <v>96</v>
      </c>
      <c r="B16" s="89">
        <v>82569500</v>
      </c>
    </row>
    <row r="17" s="18" customFormat="1" ht="25" customHeight="1" spans="1:2">
      <c r="A17" s="109" t="s">
        <v>97</v>
      </c>
      <c r="B17" s="110"/>
    </row>
    <row r="18" s="18" customFormat="1" ht="25" customHeight="1" spans="1:2">
      <c r="A18" s="111" t="s">
        <v>98</v>
      </c>
      <c r="B18" s="110"/>
    </row>
    <row r="19" s="18" customFormat="1" ht="25" customHeight="1" spans="1:2">
      <c r="A19" s="111" t="s">
        <v>99</v>
      </c>
      <c r="B19" s="110"/>
    </row>
    <row r="20" s="18" customFormat="1" ht="25" customHeight="1" spans="1:2">
      <c r="A20" s="111" t="s">
        <v>100</v>
      </c>
      <c r="B20" s="110"/>
    </row>
    <row r="21" s="18" customFormat="1" ht="25" customHeight="1" spans="1:2">
      <c r="A21" s="111" t="s">
        <v>101</v>
      </c>
      <c r="B21" s="110"/>
    </row>
    <row r="22" s="18" customFormat="1" ht="25" customHeight="1" spans="1:2">
      <c r="A22" s="111" t="s">
        <v>102</v>
      </c>
      <c r="B22" s="108">
        <f>B23+B26+B29+B30</f>
        <v>8950000</v>
      </c>
    </row>
    <row r="23" s="18" customFormat="1" ht="25" customHeight="1" spans="1:2">
      <c r="A23" s="109" t="s">
        <v>103</v>
      </c>
      <c r="B23" s="108">
        <f>B24+B25</f>
        <v>8950000</v>
      </c>
    </row>
    <row r="24" s="18" customFormat="1" ht="25" customHeight="1" spans="1:2">
      <c r="A24" s="109" t="s">
        <v>104</v>
      </c>
      <c r="B24" s="108">
        <v>8950000</v>
      </c>
    </row>
    <row r="25" s="18" customFormat="1" ht="25" customHeight="1" spans="1:2">
      <c r="A25" s="109" t="s">
        <v>105</v>
      </c>
      <c r="B25" s="108"/>
    </row>
    <row r="26" s="18" customFormat="1" ht="25" customHeight="1" spans="1:2">
      <c r="A26" s="109" t="s">
        <v>106</v>
      </c>
      <c r="B26" s="108">
        <f>B27+B28</f>
        <v>0</v>
      </c>
    </row>
    <row r="27" s="18" customFormat="1" ht="25" customHeight="1" spans="1:2">
      <c r="A27" s="109" t="s">
        <v>107</v>
      </c>
      <c r="B27" s="108"/>
    </row>
    <row r="28" s="18" customFormat="1" ht="25" customHeight="1" spans="1:2">
      <c r="A28" s="109" t="s">
        <v>108</v>
      </c>
      <c r="B28" s="108"/>
    </row>
    <row r="29" s="18" customFormat="1" ht="25" customHeight="1" spans="1:2">
      <c r="A29" s="109" t="s">
        <v>109</v>
      </c>
      <c r="B29" s="108"/>
    </row>
    <row r="30" s="18" customFormat="1" ht="25" customHeight="1" spans="1:2">
      <c r="A30" s="109" t="s">
        <v>110</v>
      </c>
      <c r="B30" s="108"/>
    </row>
    <row r="31" ht="25" customHeight="1" spans="1:2">
      <c r="A31" s="112"/>
      <c r="B31" s="108"/>
    </row>
    <row r="32" s="18" customFormat="1" ht="25" customHeight="1" spans="1:2">
      <c r="A32" s="113" t="s">
        <v>111</v>
      </c>
      <c r="B32" s="114">
        <f>B5+B8+B14+B18+B19+B20+B21+B22</f>
        <v>114840143.23</v>
      </c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opLeftCell="A16" workbookViewId="0">
      <selection activeCell="H12" sqref="H12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1" t="s">
        <v>112</v>
      </c>
      <c r="B1" s="11"/>
      <c r="C1" s="11"/>
      <c r="D1" s="11"/>
      <c r="E1" s="11"/>
    </row>
    <row r="2" ht="39.85" customHeight="1" spans="1:5">
      <c r="A2" s="12" t="s">
        <v>113</v>
      </c>
      <c r="B2" s="12"/>
      <c r="C2" s="12"/>
      <c r="D2" s="12"/>
      <c r="E2" s="12"/>
    </row>
    <row r="3" ht="22.75" customHeight="1" spans="1:5">
      <c r="A3" s="10" t="s">
        <v>3</v>
      </c>
      <c r="B3" s="13"/>
      <c r="C3" s="13"/>
      <c r="D3" s="13"/>
      <c r="E3" s="13" t="s">
        <v>36</v>
      </c>
    </row>
    <row r="4" ht="39" customHeight="1" spans="1:5">
      <c r="A4" s="94" t="s">
        <v>114</v>
      </c>
      <c r="B4" s="94" t="s">
        <v>115</v>
      </c>
      <c r="C4" s="94" t="s">
        <v>116</v>
      </c>
      <c r="D4" s="94" t="s">
        <v>117</v>
      </c>
      <c r="E4" s="94" t="s">
        <v>118</v>
      </c>
    </row>
    <row r="5" ht="27" customHeight="1" spans="1:5">
      <c r="A5" s="53" t="s">
        <v>119</v>
      </c>
      <c r="B5" s="95">
        <f>C5+E5</f>
        <v>114840143.2288</v>
      </c>
      <c r="C5" s="95">
        <f>C6+C9+C12+C18+C21</f>
        <v>105890143.2288</v>
      </c>
      <c r="D5" s="96"/>
      <c r="E5" s="96">
        <f>E27</f>
        <v>8950000</v>
      </c>
    </row>
    <row r="6" ht="24" customHeight="1" spans="1:5">
      <c r="A6" s="97" t="s">
        <v>120</v>
      </c>
      <c r="B6" s="98">
        <f>B7</f>
        <v>101203092.492</v>
      </c>
      <c r="C6" s="98">
        <f>C7</f>
        <v>101203092.492</v>
      </c>
      <c r="D6" s="96"/>
      <c r="E6" s="96"/>
    </row>
    <row r="7" ht="24" customHeight="1" spans="1:5">
      <c r="A7" s="99" t="s">
        <v>121</v>
      </c>
      <c r="B7" s="100">
        <f>B8</f>
        <v>101203092.492</v>
      </c>
      <c r="C7" s="100">
        <f>C8</f>
        <v>101203092.492</v>
      </c>
      <c r="D7" s="96"/>
      <c r="E7" s="96"/>
    </row>
    <row r="8" ht="24" customHeight="1" spans="1:5">
      <c r="A8" s="99" t="s">
        <v>122</v>
      </c>
      <c r="B8" s="100">
        <v>101203092.492</v>
      </c>
      <c r="C8" s="100">
        <v>101203092.492</v>
      </c>
      <c r="D8" s="100"/>
      <c r="E8" s="100"/>
    </row>
    <row r="9" ht="24" customHeight="1" spans="1:5">
      <c r="A9" s="97" t="s">
        <v>123</v>
      </c>
      <c r="B9" s="101">
        <v>250390</v>
      </c>
      <c r="C9" s="101">
        <v>250390</v>
      </c>
      <c r="D9" s="102"/>
      <c r="E9" s="102"/>
    </row>
    <row r="10" ht="24" customHeight="1" spans="1:5">
      <c r="A10" s="103" t="s">
        <v>124</v>
      </c>
      <c r="B10" s="102">
        <v>250390</v>
      </c>
      <c r="C10" s="102">
        <v>250390</v>
      </c>
      <c r="D10" s="102"/>
      <c r="E10" s="102"/>
    </row>
    <row r="11" ht="24" customHeight="1" spans="1:5">
      <c r="A11" s="103" t="s">
        <v>125</v>
      </c>
      <c r="B11" s="102">
        <v>250390</v>
      </c>
      <c r="C11" s="102">
        <v>250390</v>
      </c>
      <c r="D11" s="102"/>
      <c r="E11" s="102"/>
    </row>
    <row r="12" ht="27" customHeight="1" spans="1:5">
      <c r="A12" s="97" t="s">
        <v>123</v>
      </c>
      <c r="B12" s="101">
        <v>2958420</v>
      </c>
      <c r="C12" s="101">
        <v>2958420</v>
      </c>
      <c r="D12" s="102"/>
      <c r="E12" s="102"/>
    </row>
    <row r="13" ht="27" customHeight="1" spans="1:5">
      <c r="A13" s="97" t="s">
        <v>124</v>
      </c>
      <c r="B13" s="102">
        <v>2958420</v>
      </c>
      <c r="C13" s="102">
        <v>2958420</v>
      </c>
      <c r="D13" s="102"/>
      <c r="E13" s="102"/>
    </row>
    <row r="14" ht="27" customHeight="1" spans="1:5">
      <c r="A14" s="97" t="s">
        <v>126</v>
      </c>
      <c r="B14" s="102">
        <v>2958420</v>
      </c>
      <c r="C14" s="102">
        <v>2958420</v>
      </c>
      <c r="D14" s="102"/>
      <c r="E14" s="102"/>
    </row>
    <row r="15" ht="27" customHeight="1" spans="1:5">
      <c r="A15" s="97" t="s">
        <v>123</v>
      </c>
      <c r="B15" s="102"/>
      <c r="C15" s="102"/>
      <c r="D15" s="102"/>
      <c r="E15" s="102"/>
    </row>
    <row r="16" ht="27" customHeight="1" spans="1:5">
      <c r="A16" s="97" t="s">
        <v>124</v>
      </c>
      <c r="B16" s="102"/>
      <c r="C16" s="102"/>
      <c r="D16" s="102"/>
      <c r="E16" s="102"/>
    </row>
    <row r="17" ht="27" customHeight="1" spans="1:5">
      <c r="A17" s="97" t="s">
        <v>127</v>
      </c>
      <c r="B17" s="102"/>
      <c r="C17" s="102"/>
      <c r="D17" s="102"/>
      <c r="E17" s="102"/>
    </row>
    <row r="18" ht="27" customHeight="1" spans="1:5">
      <c r="A18" s="97" t="s">
        <v>123</v>
      </c>
      <c r="B18" s="101">
        <v>149892.08</v>
      </c>
      <c r="C18" s="101">
        <v>149892.08</v>
      </c>
      <c r="D18" s="102"/>
      <c r="E18" s="102"/>
    </row>
    <row r="19" ht="27" customHeight="1" spans="1:5">
      <c r="A19" s="97" t="s">
        <v>128</v>
      </c>
      <c r="B19" s="102">
        <v>149892.08</v>
      </c>
      <c r="C19" s="102">
        <v>149892.08</v>
      </c>
      <c r="D19" s="102"/>
      <c r="E19" s="102"/>
    </row>
    <row r="20" ht="27" customHeight="1" spans="1:5">
      <c r="A20" s="97" t="s">
        <v>128</v>
      </c>
      <c r="B20" s="102">
        <v>149892.08</v>
      </c>
      <c r="C20" s="102">
        <v>149892.08</v>
      </c>
      <c r="D20" s="102"/>
      <c r="E20" s="102"/>
    </row>
    <row r="21" ht="27" customHeight="1" spans="1:5">
      <c r="A21" s="97" t="s">
        <v>120</v>
      </c>
      <c r="B21" s="101">
        <v>1328348.6568</v>
      </c>
      <c r="C21" s="101">
        <v>1328348.6568</v>
      </c>
      <c r="D21" s="102"/>
      <c r="E21" s="102"/>
    </row>
    <row r="22" ht="27" customHeight="1" spans="1:5">
      <c r="A22" s="97" t="s">
        <v>129</v>
      </c>
      <c r="B22" s="102">
        <v>1328348.6568</v>
      </c>
      <c r="C22" s="102">
        <v>1328348.6568</v>
      </c>
      <c r="D22" s="102"/>
      <c r="E22" s="102"/>
    </row>
    <row r="23" ht="27" customHeight="1" spans="1:5">
      <c r="A23" s="97" t="s">
        <v>130</v>
      </c>
      <c r="B23" s="102">
        <v>1328348.6568</v>
      </c>
      <c r="C23" s="102">
        <v>1328348.6568</v>
      </c>
      <c r="D23" s="102"/>
      <c r="E23" s="102"/>
    </row>
    <row r="24" ht="27" customHeight="1" spans="1:5">
      <c r="A24" s="97" t="s">
        <v>131</v>
      </c>
      <c r="B24" s="102"/>
      <c r="C24" s="102"/>
      <c r="D24" s="102"/>
      <c r="E24" s="102"/>
    </row>
    <row r="25" ht="27" customHeight="1" spans="1:5">
      <c r="A25" s="97" t="s">
        <v>132</v>
      </c>
      <c r="B25" s="102"/>
      <c r="C25" s="102"/>
      <c r="D25" s="102"/>
      <c r="E25" s="102"/>
    </row>
    <row r="26" ht="27" customHeight="1" spans="1:5">
      <c r="A26" s="97" t="s">
        <v>133</v>
      </c>
      <c r="B26" s="102"/>
      <c r="C26" s="102"/>
      <c r="D26" s="102"/>
      <c r="E26" s="102"/>
    </row>
    <row r="27" ht="22" customHeight="1" spans="1:5">
      <c r="A27" s="97" t="s">
        <v>134</v>
      </c>
      <c r="B27" s="104">
        <f>E27</f>
        <v>8950000</v>
      </c>
      <c r="C27" s="104"/>
      <c r="D27" s="104"/>
      <c r="E27" s="104">
        <f>E28</f>
        <v>8950000</v>
      </c>
    </row>
    <row r="28" ht="28" customHeight="1" spans="1:5">
      <c r="A28" s="97" t="s">
        <v>135</v>
      </c>
      <c r="B28" s="102">
        <f>E28</f>
        <v>8950000</v>
      </c>
      <c r="C28" s="102"/>
      <c r="D28" s="102"/>
      <c r="E28" s="102">
        <f>E29</f>
        <v>8950000</v>
      </c>
    </row>
    <row r="29" ht="28" customHeight="1" spans="1:5">
      <c r="A29" s="97" t="s">
        <v>136</v>
      </c>
      <c r="B29" s="102">
        <f>E29</f>
        <v>8950000</v>
      </c>
      <c r="C29" s="102"/>
      <c r="D29" s="102"/>
      <c r="E29" s="102">
        <v>8950000</v>
      </c>
    </row>
    <row r="30" spans="1:5">
      <c r="A30" s="105"/>
      <c r="B30" s="105"/>
      <c r="C30" s="105"/>
      <c r="D30" s="105"/>
      <c r="E30" s="105"/>
    </row>
    <row r="31" spans="1:5">
      <c r="A31" s="105"/>
      <c r="B31" s="105"/>
      <c r="C31" s="105"/>
      <c r="D31" s="105"/>
      <c r="E31" s="105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A6" sqref="$A6:$XFD36"/>
    </sheetView>
  </sheetViews>
  <sheetFormatPr defaultColWidth="10" defaultRowHeight="13.5" outlineLevelCol="3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1" t="s">
        <v>137</v>
      </c>
      <c r="B1" s="11"/>
      <c r="C1" s="11"/>
      <c r="D1" s="11"/>
    </row>
    <row r="2" ht="32" customHeight="1" spans="1:4">
      <c r="A2" s="12" t="s">
        <v>138</v>
      </c>
      <c r="B2" s="12"/>
      <c r="C2" s="12"/>
      <c r="D2" s="12"/>
    </row>
    <row r="3" ht="22.75" customHeight="1" spans="1:4">
      <c r="A3" s="13"/>
      <c r="B3" s="13"/>
      <c r="C3" s="51" t="s">
        <v>36</v>
      </c>
      <c r="D3" s="51"/>
    </row>
    <row r="4" ht="31" customHeight="1" spans="1:4">
      <c r="A4" s="48" t="s">
        <v>37</v>
      </c>
      <c r="B4" s="48"/>
      <c r="C4" s="48" t="s">
        <v>38</v>
      </c>
      <c r="D4" s="48"/>
    </row>
    <row r="5" ht="22.75" customHeight="1" spans="1:4">
      <c r="A5" s="48" t="s">
        <v>39</v>
      </c>
      <c r="B5" s="48" t="s">
        <v>40</v>
      </c>
      <c r="C5" s="48" t="s">
        <v>39</v>
      </c>
      <c r="D5" s="48" t="s">
        <v>119</v>
      </c>
    </row>
    <row r="6" ht="19" customHeight="1" spans="1:4">
      <c r="A6" s="87" t="s">
        <v>139</v>
      </c>
      <c r="B6" s="88">
        <f>SUM(B7:B9)</f>
        <v>32270643.23</v>
      </c>
      <c r="C6" s="87" t="s">
        <v>140</v>
      </c>
      <c r="D6" s="88">
        <f>D14+D16+D31</f>
        <v>32270643.2288</v>
      </c>
    </row>
    <row r="7" ht="19" customHeight="1" spans="1:4">
      <c r="A7" s="87" t="s">
        <v>141</v>
      </c>
      <c r="B7" s="89">
        <v>23320643.23</v>
      </c>
      <c r="C7" s="87" t="s">
        <v>142</v>
      </c>
      <c r="D7" s="89"/>
    </row>
    <row r="8" ht="19" customHeight="1" spans="1:4">
      <c r="A8" s="87" t="s">
        <v>143</v>
      </c>
      <c r="B8" s="89">
        <v>8950000</v>
      </c>
      <c r="C8" s="87" t="s">
        <v>144</v>
      </c>
      <c r="D8" s="89"/>
    </row>
    <row r="9" ht="19" customHeight="1" spans="1:4">
      <c r="A9" s="87" t="s">
        <v>145</v>
      </c>
      <c r="B9" s="89"/>
      <c r="C9" s="87" t="s">
        <v>146</v>
      </c>
      <c r="D9" s="89"/>
    </row>
    <row r="10" ht="19" customHeight="1" spans="1:4">
      <c r="A10" s="87"/>
      <c r="B10" s="90"/>
      <c r="C10" s="87" t="s">
        <v>147</v>
      </c>
      <c r="D10" s="89"/>
    </row>
    <row r="11" ht="19" customHeight="1" spans="1:4">
      <c r="A11" s="87"/>
      <c r="B11" s="90"/>
      <c r="C11" s="87" t="s">
        <v>148</v>
      </c>
      <c r="D11" s="89"/>
    </row>
    <row r="12" ht="19" customHeight="1" spans="1:4">
      <c r="A12" s="87"/>
      <c r="B12" s="90"/>
      <c r="C12" s="87" t="s">
        <v>149</v>
      </c>
      <c r="D12" s="89"/>
    </row>
    <row r="13" ht="19" customHeight="1" spans="1:4">
      <c r="A13" s="91"/>
      <c r="B13" s="84"/>
      <c r="C13" s="87" t="s">
        <v>150</v>
      </c>
      <c r="D13" s="89"/>
    </row>
    <row r="14" ht="19" customHeight="1" spans="1:4">
      <c r="A14" s="87"/>
      <c r="B14" s="90"/>
      <c r="C14" s="87" t="s">
        <v>151</v>
      </c>
      <c r="D14" s="89">
        <v>3358702.08</v>
      </c>
    </row>
    <row r="15" ht="19" customHeight="1" spans="1:4">
      <c r="A15" s="87"/>
      <c r="B15" s="90"/>
      <c r="C15" s="87" t="s">
        <v>152</v>
      </c>
      <c r="D15" s="89"/>
    </row>
    <row r="16" ht="19" customHeight="1" spans="1:4">
      <c r="A16" s="87"/>
      <c r="B16" s="90"/>
      <c r="C16" s="87" t="s">
        <v>153</v>
      </c>
      <c r="D16" s="89">
        <v>19961941.1488</v>
      </c>
    </row>
    <row r="17" ht="19" customHeight="1" spans="1:4">
      <c r="A17" s="87"/>
      <c r="B17" s="90"/>
      <c r="C17" s="87" t="s">
        <v>154</v>
      </c>
      <c r="D17" s="89"/>
    </row>
    <row r="18" ht="19" customHeight="1" spans="1:4">
      <c r="A18" s="87"/>
      <c r="B18" s="90"/>
      <c r="C18" s="87" t="s">
        <v>155</v>
      </c>
      <c r="D18" s="89"/>
    </row>
    <row r="19" ht="19" customHeight="1" spans="1:4">
      <c r="A19" s="87"/>
      <c r="B19" s="87"/>
      <c r="C19" s="87" t="s">
        <v>156</v>
      </c>
      <c r="D19" s="89"/>
    </row>
    <row r="20" ht="19" customHeight="1" spans="1:4">
      <c r="A20" s="87"/>
      <c r="B20" s="87"/>
      <c r="C20" s="87" t="s">
        <v>157</v>
      </c>
      <c r="D20" s="89"/>
    </row>
    <row r="21" ht="19" customHeight="1" spans="1:4">
      <c r="A21" s="87"/>
      <c r="B21" s="87"/>
      <c r="C21" s="87" t="s">
        <v>158</v>
      </c>
      <c r="D21" s="89"/>
    </row>
    <row r="22" ht="19" customHeight="1" spans="1:4">
      <c r="A22" s="87"/>
      <c r="B22" s="87"/>
      <c r="C22" s="87" t="s">
        <v>159</v>
      </c>
      <c r="D22" s="89"/>
    </row>
    <row r="23" ht="19" customHeight="1" spans="1:4">
      <c r="A23" s="87"/>
      <c r="B23" s="87"/>
      <c r="C23" s="87" t="s">
        <v>160</v>
      </c>
      <c r="D23" s="89"/>
    </row>
    <row r="24" ht="19" customHeight="1" spans="1:4">
      <c r="A24" s="87"/>
      <c r="B24" s="87"/>
      <c r="C24" s="87" t="s">
        <v>161</v>
      </c>
      <c r="D24" s="89"/>
    </row>
    <row r="25" ht="19" customHeight="1" spans="1:4">
      <c r="A25" s="87"/>
      <c r="B25" s="87"/>
      <c r="C25" s="87" t="s">
        <v>162</v>
      </c>
      <c r="D25" s="89"/>
    </row>
    <row r="26" ht="19" customHeight="1" spans="1:4">
      <c r="A26" s="87"/>
      <c r="B26" s="87"/>
      <c r="C26" s="87" t="s">
        <v>163</v>
      </c>
      <c r="D26" s="89"/>
    </row>
    <row r="27" ht="19" customHeight="1" spans="1:4">
      <c r="A27" s="87"/>
      <c r="B27" s="87"/>
      <c r="C27" s="87" t="s">
        <v>164</v>
      </c>
      <c r="D27" s="89"/>
    </row>
    <row r="28" ht="19" customHeight="1" spans="1:4">
      <c r="A28" s="87"/>
      <c r="B28" s="87"/>
      <c r="C28" s="87" t="s">
        <v>165</v>
      </c>
      <c r="D28" s="89"/>
    </row>
    <row r="29" ht="19" customHeight="1" spans="1:4">
      <c r="A29" s="87"/>
      <c r="B29" s="87"/>
      <c r="C29" s="87" t="s">
        <v>166</v>
      </c>
      <c r="D29" s="89"/>
    </row>
    <row r="30" ht="19" customHeight="1" spans="1:4">
      <c r="A30" s="87"/>
      <c r="B30" s="87"/>
      <c r="C30" s="87" t="s">
        <v>167</v>
      </c>
      <c r="D30" s="89"/>
    </row>
    <row r="31" ht="19" customHeight="1" spans="1:4">
      <c r="A31" s="87"/>
      <c r="B31" s="87"/>
      <c r="C31" s="87" t="s">
        <v>168</v>
      </c>
      <c r="D31" s="89">
        <v>8950000</v>
      </c>
    </row>
    <row r="32" ht="19" customHeight="1" spans="1:4">
      <c r="A32" s="87"/>
      <c r="B32" s="87"/>
      <c r="C32" s="87" t="s">
        <v>169</v>
      </c>
      <c r="D32" s="89"/>
    </row>
    <row r="33" ht="19" customHeight="1" spans="1:4">
      <c r="A33" s="87"/>
      <c r="B33" s="87"/>
      <c r="C33" s="87" t="s">
        <v>170</v>
      </c>
      <c r="D33" s="89"/>
    </row>
    <row r="34" ht="19" customHeight="1" spans="1:4">
      <c r="A34" s="87"/>
      <c r="B34" s="87"/>
      <c r="C34" s="87" t="s">
        <v>171</v>
      </c>
      <c r="D34" s="89"/>
    </row>
    <row r="35" ht="19" customHeight="1" spans="1:4">
      <c r="A35" s="87"/>
      <c r="B35" s="87"/>
      <c r="C35" s="87" t="s">
        <v>172</v>
      </c>
      <c r="D35" s="89"/>
    </row>
    <row r="36" ht="19" customHeight="1" spans="1:4">
      <c r="A36" s="87"/>
      <c r="B36" s="87"/>
      <c r="C36" s="87" t="s">
        <v>173</v>
      </c>
      <c r="D36" s="88"/>
    </row>
    <row r="37" ht="22.75" customHeight="1" spans="1:4">
      <c r="A37" s="48" t="s">
        <v>174</v>
      </c>
      <c r="B37" s="92">
        <f>B6</f>
        <v>32270643.23</v>
      </c>
      <c r="C37" s="48" t="s">
        <v>175</v>
      </c>
      <c r="D37" s="93">
        <f>D6</f>
        <v>32270643.2288</v>
      </c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14" sqref="A14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5.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1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177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51" t="s">
        <v>36</v>
      </c>
      <c r="K3" s="51"/>
    </row>
    <row r="4" ht="22.75" customHeight="1" spans="1:11">
      <c r="A4" s="48" t="s">
        <v>178</v>
      </c>
      <c r="B4" s="48" t="s">
        <v>119</v>
      </c>
      <c r="C4" s="48" t="s">
        <v>179</v>
      </c>
      <c r="D4" s="48"/>
      <c r="E4" s="48"/>
      <c r="F4" s="48" t="s">
        <v>180</v>
      </c>
      <c r="G4" s="48"/>
      <c r="H4" s="48"/>
      <c r="I4" s="48" t="s">
        <v>181</v>
      </c>
      <c r="J4" s="48"/>
      <c r="K4" s="48"/>
    </row>
    <row r="5" ht="22.75" customHeight="1" spans="1:11">
      <c r="A5" s="48"/>
      <c r="B5" s="48"/>
      <c r="C5" s="15" t="s">
        <v>119</v>
      </c>
      <c r="D5" s="15" t="s">
        <v>116</v>
      </c>
      <c r="E5" s="15" t="s">
        <v>117</v>
      </c>
      <c r="F5" s="15" t="s">
        <v>119</v>
      </c>
      <c r="G5" s="15" t="s">
        <v>116</v>
      </c>
      <c r="H5" s="15" t="s">
        <v>117</v>
      </c>
      <c r="I5" s="15" t="s">
        <v>119</v>
      </c>
      <c r="J5" s="15" t="s">
        <v>116</v>
      </c>
      <c r="K5" s="15" t="s">
        <v>117</v>
      </c>
    </row>
    <row r="6" ht="22.75" customHeight="1" spans="1:11">
      <c r="A6" s="48" t="s">
        <v>3</v>
      </c>
      <c r="B6" s="82">
        <f>B7</f>
        <v>32270643.2288</v>
      </c>
      <c r="C6" s="82">
        <f>D6</f>
        <v>23320643.2288</v>
      </c>
      <c r="D6" s="82">
        <f>D7</f>
        <v>23320643.2288</v>
      </c>
      <c r="E6" s="82"/>
      <c r="F6" s="82">
        <f>H6</f>
        <v>8950000</v>
      </c>
      <c r="G6" s="82"/>
      <c r="H6" s="82">
        <f>H7</f>
        <v>8950000</v>
      </c>
      <c r="I6" s="82"/>
      <c r="J6" s="82"/>
      <c r="K6" s="82"/>
    </row>
    <row r="7" ht="22.75" customHeight="1" spans="1:11">
      <c r="A7" s="83"/>
      <c r="B7" s="82">
        <f>C7+F7</f>
        <v>32270643.2288</v>
      </c>
      <c r="C7" s="82">
        <f>D7</f>
        <v>23320643.2288</v>
      </c>
      <c r="D7" s="84">
        <v>23320643.2288</v>
      </c>
      <c r="E7" s="84"/>
      <c r="F7" s="84">
        <f>H7</f>
        <v>8950000</v>
      </c>
      <c r="G7" s="84"/>
      <c r="H7" s="84">
        <v>8950000</v>
      </c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G6" sqref="G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70" t="s">
        <v>182</v>
      </c>
    </row>
    <row r="2" ht="36.9" customHeight="1" spans="1:5">
      <c r="A2" s="12" t="s">
        <v>183</v>
      </c>
      <c r="B2" s="12"/>
      <c r="C2" s="12"/>
      <c r="D2" s="12"/>
      <c r="E2" s="12"/>
    </row>
    <row r="3" ht="21.85" customHeight="1" spans="1:5">
      <c r="A3" s="13"/>
      <c r="B3" s="13"/>
      <c r="C3" s="51" t="s">
        <v>36</v>
      </c>
      <c r="D3" s="51"/>
      <c r="E3" s="51"/>
    </row>
    <row r="4" ht="29" customHeight="1" spans="1:5">
      <c r="A4" s="52" t="s">
        <v>114</v>
      </c>
      <c r="B4" s="52"/>
      <c r="C4" s="52" t="s">
        <v>179</v>
      </c>
      <c r="D4" s="52"/>
      <c r="E4" s="52"/>
    </row>
    <row r="5" ht="29" customHeight="1" spans="1:5">
      <c r="A5" s="71" t="s">
        <v>184</v>
      </c>
      <c r="B5" s="71" t="s">
        <v>185</v>
      </c>
      <c r="C5" s="72" t="s">
        <v>119</v>
      </c>
      <c r="D5" s="71" t="s">
        <v>116</v>
      </c>
      <c r="E5" s="71" t="s">
        <v>117</v>
      </c>
    </row>
    <row r="6" ht="22.75" customHeight="1" spans="1:5">
      <c r="A6" s="73"/>
      <c r="B6" s="74" t="s">
        <v>119</v>
      </c>
      <c r="C6" s="75">
        <v>23320643.2288</v>
      </c>
      <c r="D6" s="76">
        <v>23320643.2288</v>
      </c>
      <c r="E6" s="77"/>
    </row>
    <row r="7" ht="33" customHeight="1" spans="1:5">
      <c r="A7" s="64" t="s">
        <v>186</v>
      </c>
      <c r="B7" s="62" t="s">
        <v>187</v>
      </c>
      <c r="C7" s="78">
        <v>18633592.492</v>
      </c>
      <c r="D7" s="78">
        <v>18633592.492</v>
      </c>
      <c r="E7" s="79"/>
    </row>
    <row r="8" ht="33" customHeight="1" spans="1:5">
      <c r="A8" s="44" t="s">
        <v>188</v>
      </c>
      <c r="B8" s="62" t="s">
        <v>189</v>
      </c>
      <c r="C8" s="78">
        <v>18633592.492</v>
      </c>
      <c r="D8" s="78">
        <v>18633592.492</v>
      </c>
      <c r="E8" s="79"/>
    </row>
    <row r="9" ht="33" customHeight="1" spans="1:5">
      <c r="A9" s="44" t="s">
        <v>190</v>
      </c>
      <c r="B9" s="62" t="s">
        <v>191</v>
      </c>
      <c r="C9" s="78">
        <v>18633592.492</v>
      </c>
      <c r="D9" s="78">
        <v>18633592.492</v>
      </c>
      <c r="E9" s="80"/>
    </row>
    <row r="10" ht="33" customHeight="1" spans="1:5">
      <c r="A10" s="40" t="s">
        <v>192</v>
      </c>
      <c r="B10" s="62" t="s">
        <v>193</v>
      </c>
      <c r="C10" s="67">
        <v>250390</v>
      </c>
      <c r="D10" s="67">
        <v>250390</v>
      </c>
      <c r="E10" s="67"/>
    </row>
    <row r="11" ht="33" customHeight="1" spans="1:5">
      <c r="A11" s="44" t="s">
        <v>194</v>
      </c>
      <c r="B11" s="62" t="s">
        <v>195</v>
      </c>
      <c r="C11" s="67">
        <v>250390</v>
      </c>
      <c r="D11" s="67">
        <v>250390</v>
      </c>
      <c r="E11" s="67"/>
    </row>
    <row r="12" ht="33" customHeight="1" spans="1:5">
      <c r="A12" s="44" t="s">
        <v>196</v>
      </c>
      <c r="B12" s="62" t="s">
        <v>197</v>
      </c>
      <c r="C12" s="67">
        <v>250390</v>
      </c>
      <c r="D12" s="67">
        <v>250390</v>
      </c>
      <c r="E12" s="67"/>
    </row>
    <row r="13" ht="33" customHeight="1" spans="1:5">
      <c r="A13" s="64">
        <v>208</v>
      </c>
      <c r="B13" s="62" t="s">
        <v>193</v>
      </c>
      <c r="C13" s="67">
        <v>2958420</v>
      </c>
      <c r="D13" s="67">
        <v>2958420</v>
      </c>
      <c r="E13" s="67"/>
    </row>
    <row r="14" ht="33" customHeight="1" spans="1:5">
      <c r="A14" s="81">
        <v>20805</v>
      </c>
      <c r="B14" s="62" t="s">
        <v>195</v>
      </c>
      <c r="C14" s="67">
        <v>2958420</v>
      </c>
      <c r="D14" s="67">
        <v>2958420</v>
      </c>
      <c r="E14" s="67"/>
    </row>
    <row r="15" ht="33" customHeight="1" spans="1:5">
      <c r="A15" s="81">
        <v>20805</v>
      </c>
      <c r="B15" s="62" t="s">
        <v>198</v>
      </c>
      <c r="C15" s="67">
        <v>2958420</v>
      </c>
      <c r="D15" s="67">
        <v>2958420</v>
      </c>
      <c r="E15" s="67"/>
    </row>
    <row r="16" ht="33" customHeight="1" spans="1:5">
      <c r="A16" s="64">
        <v>208</v>
      </c>
      <c r="B16" s="62" t="s">
        <v>193</v>
      </c>
      <c r="C16" s="67"/>
      <c r="D16" s="67"/>
      <c r="E16" s="67"/>
    </row>
    <row r="17" ht="33" customHeight="1" spans="1:5">
      <c r="A17" s="81">
        <v>20805</v>
      </c>
      <c r="B17" s="62" t="s">
        <v>195</v>
      </c>
      <c r="C17" s="67"/>
      <c r="D17" s="67"/>
      <c r="E17" s="67"/>
    </row>
    <row r="18" ht="33" customHeight="1" spans="1:5">
      <c r="A18" s="81">
        <v>2080506</v>
      </c>
      <c r="B18" s="62" t="s">
        <v>199</v>
      </c>
      <c r="C18" s="67"/>
      <c r="D18" s="67"/>
      <c r="E18" s="67"/>
    </row>
    <row r="19" ht="33" customHeight="1" spans="1:5">
      <c r="A19" s="64">
        <v>208</v>
      </c>
      <c r="B19" s="62" t="s">
        <v>193</v>
      </c>
      <c r="C19" s="67">
        <v>149892.08</v>
      </c>
      <c r="D19" s="67">
        <v>149892.08</v>
      </c>
      <c r="E19" s="67"/>
    </row>
    <row r="20" ht="33" customHeight="1" spans="1:5">
      <c r="A20" s="81">
        <v>20899</v>
      </c>
      <c r="B20" s="62" t="s">
        <v>200</v>
      </c>
      <c r="C20" s="67">
        <v>149892.08</v>
      </c>
      <c r="D20" s="67">
        <v>149892.08</v>
      </c>
      <c r="E20" s="67"/>
    </row>
    <row r="21" ht="33" customHeight="1" spans="1:5">
      <c r="A21" s="81">
        <v>2089999</v>
      </c>
      <c r="B21" s="62" t="s">
        <v>200</v>
      </c>
      <c r="C21" s="67">
        <v>149892.08</v>
      </c>
      <c r="D21" s="67">
        <v>149892.08</v>
      </c>
      <c r="E21" s="67"/>
    </row>
    <row r="22" ht="33" customHeight="1" spans="1:5">
      <c r="A22" s="64">
        <v>210</v>
      </c>
      <c r="B22" s="62" t="s">
        <v>187</v>
      </c>
      <c r="C22" s="67">
        <v>1328348.6568</v>
      </c>
      <c r="D22" s="67">
        <v>1328348.6568</v>
      </c>
      <c r="E22" s="67"/>
    </row>
    <row r="23" ht="33" customHeight="1" spans="1:5">
      <c r="A23" s="81">
        <v>21011</v>
      </c>
      <c r="B23" s="62" t="s">
        <v>201</v>
      </c>
      <c r="C23" s="67">
        <v>1328348.6568</v>
      </c>
      <c r="D23" s="67">
        <v>1328348.6568</v>
      </c>
      <c r="E23" s="67"/>
    </row>
    <row r="24" ht="33" customHeight="1" spans="1:5">
      <c r="A24" s="81">
        <v>2101102</v>
      </c>
      <c r="B24" s="62" t="s">
        <v>202</v>
      </c>
      <c r="C24" s="67">
        <v>1328348.6568</v>
      </c>
      <c r="D24" s="67">
        <v>1328348.6568</v>
      </c>
      <c r="E24" s="67"/>
    </row>
    <row r="25" ht="33" customHeight="1" spans="1:5">
      <c r="A25" s="64">
        <v>221</v>
      </c>
      <c r="B25" s="62" t="s">
        <v>203</v>
      </c>
      <c r="C25" s="67"/>
      <c r="D25" s="67"/>
      <c r="E25" s="67"/>
    </row>
    <row r="26" ht="33" customHeight="1" spans="1:5">
      <c r="A26" s="81">
        <v>22102</v>
      </c>
      <c r="B26" s="62" t="s">
        <v>204</v>
      </c>
      <c r="C26" s="67"/>
      <c r="D26" s="67"/>
      <c r="E26" s="67"/>
    </row>
    <row r="27" ht="33" customHeight="1" spans="1:5">
      <c r="A27" s="81">
        <v>2210201</v>
      </c>
      <c r="B27" s="62" t="s">
        <v>205</v>
      </c>
      <c r="C27" s="67"/>
      <c r="D27" s="67"/>
      <c r="E27" s="6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I6" sqref="I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7" max="7" width="12.625"/>
  </cols>
  <sheetData>
    <row r="1" ht="18.05" customHeight="1" spans="1:5">
      <c r="A1" s="11" t="s">
        <v>206</v>
      </c>
      <c r="B1" s="11"/>
      <c r="C1" s="11"/>
      <c r="D1" s="11"/>
      <c r="E1" s="11"/>
    </row>
    <row r="2" ht="39.85" customHeight="1" spans="1:5">
      <c r="A2" s="12" t="s">
        <v>207</v>
      </c>
      <c r="B2" s="12"/>
      <c r="C2" s="12"/>
      <c r="D2" s="12"/>
      <c r="E2" s="12"/>
    </row>
    <row r="3" ht="31" customHeight="1" spans="1:5">
      <c r="A3" s="50" t="s">
        <v>3</v>
      </c>
      <c r="B3" s="50"/>
      <c r="C3" s="13"/>
      <c r="D3" s="13"/>
      <c r="E3" s="51" t="s">
        <v>36</v>
      </c>
    </row>
    <row r="4" ht="39" customHeight="1" spans="1:5">
      <c r="A4" s="52" t="s">
        <v>208</v>
      </c>
      <c r="B4" s="52"/>
      <c r="C4" s="52" t="s">
        <v>209</v>
      </c>
      <c r="D4" s="52"/>
      <c r="E4" s="52"/>
    </row>
    <row r="5" ht="43" customHeight="1" spans="1:5">
      <c r="A5" s="52" t="s">
        <v>184</v>
      </c>
      <c r="B5" s="52" t="s">
        <v>185</v>
      </c>
      <c r="C5" s="52" t="s">
        <v>119</v>
      </c>
      <c r="D5" s="52" t="s">
        <v>210</v>
      </c>
      <c r="E5" s="52" t="s">
        <v>211</v>
      </c>
    </row>
    <row r="6" ht="42" customHeight="1" spans="1:5">
      <c r="A6" s="52"/>
      <c r="B6" s="53" t="s">
        <v>119</v>
      </c>
      <c r="C6" s="54">
        <f>C7+C19+C23</f>
        <v>23320643.23</v>
      </c>
      <c r="D6" s="55">
        <f>D7+D19</f>
        <v>22773130.99</v>
      </c>
      <c r="E6" s="54"/>
    </row>
    <row r="7" ht="27" customHeight="1" spans="1:5">
      <c r="A7" s="40" t="s">
        <v>212</v>
      </c>
      <c r="B7" s="40" t="s">
        <v>213</v>
      </c>
      <c r="C7" s="56">
        <v>22522740.99</v>
      </c>
      <c r="D7" s="55">
        <f>D8+D9+D10+D12+D13+D15+D16+D18</f>
        <v>22522740.99</v>
      </c>
      <c r="E7" s="57"/>
    </row>
    <row r="8" ht="27" customHeight="1" spans="1:5">
      <c r="A8" s="58" t="s">
        <v>214</v>
      </c>
      <c r="B8" s="44" t="s">
        <v>215</v>
      </c>
      <c r="C8" s="59">
        <v>7857972.9</v>
      </c>
      <c r="D8" s="60">
        <v>7857972.9</v>
      </c>
      <c r="E8" s="61"/>
    </row>
    <row r="9" ht="27" customHeight="1" spans="1:5">
      <c r="A9" s="58" t="s">
        <v>216</v>
      </c>
      <c r="B9" s="44" t="s">
        <v>217</v>
      </c>
      <c r="C9" s="59">
        <v>1077441.48</v>
      </c>
      <c r="D9" s="60">
        <v>1077441.48</v>
      </c>
      <c r="E9" s="61"/>
    </row>
    <row r="10" ht="27" customHeight="1" spans="1:5">
      <c r="A10" s="58" t="s">
        <v>218</v>
      </c>
      <c r="B10" s="44" t="s">
        <v>219</v>
      </c>
      <c r="C10" s="59">
        <v>3336970</v>
      </c>
      <c r="D10" s="60">
        <v>3336970</v>
      </c>
      <c r="E10" s="61"/>
    </row>
    <row r="11" ht="27" customHeight="1" spans="1:5">
      <c r="A11" s="58" t="s">
        <v>220</v>
      </c>
      <c r="B11" s="44" t="s">
        <v>221</v>
      </c>
      <c r="C11" s="59"/>
      <c r="D11" s="61"/>
      <c r="E11" s="61"/>
    </row>
    <row r="12" ht="27" customHeight="1" spans="1:5">
      <c r="A12" s="58" t="s">
        <v>222</v>
      </c>
      <c r="B12" s="44" t="s">
        <v>223</v>
      </c>
      <c r="C12" s="59">
        <v>4712086.26</v>
      </c>
      <c r="D12" s="60">
        <v>4712086.26</v>
      </c>
      <c r="E12" s="61"/>
    </row>
    <row r="13" ht="27" customHeight="1" spans="1:5">
      <c r="A13" s="58" t="s">
        <v>224</v>
      </c>
      <c r="B13" s="44" t="s">
        <v>225</v>
      </c>
      <c r="C13" s="62">
        <v>2958420</v>
      </c>
      <c r="D13" s="63">
        <v>2958420</v>
      </c>
      <c r="E13" s="62"/>
    </row>
    <row r="14" ht="27" customHeight="1" spans="1:5">
      <c r="A14" s="58" t="s">
        <v>226</v>
      </c>
      <c r="B14" s="44" t="s">
        <v>227</v>
      </c>
      <c r="C14" s="62"/>
      <c r="D14" s="63"/>
      <c r="E14" s="62"/>
    </row>
    <row r="15" ht="27" customHeight="1" spans="1:5">
      <c r="A15" s="62">
        <v>30110</v>
      </c>
      <c r="B15" s="62" t="s">
        <v>228</v>
      </c>
      <c r="C15" s="62">
        <v>1328348.6568</v>
      </c>
      <c r="D15" s="63">
        <v>1328348.6568</v>
      </c>
      <c r="E15" s="62"/>
    </row>
    <row r="16" ht="27" customHeight="1" spans="1:5">
      <c r="A16" s="62">
        <v>30112</v>
      </c>
      <c r="B16" s="62" t="s">
        <v>229</v>
      </c>
      <c r="C16" s="62">
        <v>149892.08</v>
      </c>
      <c r="D16" s="63">
        <v>149892.08</v>
      </c>
      <c r="E16" s="62"/>
    </row>
    <row r="17" ht="27" customHeight="1" spans="1:5">
      <c r="A17" s="62">
        <v>30113</v>
      </c>
      <c r="B17" s="62" t="s">
        <v>205</v>
      </c>
      <c r="C17" s="62"/>
      <c r="D17" s="63"/>
      <c r="E17" s="62"/>
    </row>
    <row r="18" ht="27" customHeight="1" spans="1:5">
      <c r="A18" s="62">
        <v>30199</v>
      </c>
      <c r="B18" s="62" t="s">
        <v>230</v>
      </c>
      <c r="C18" s="62">
        <v>1101609.6132</v>
      </c>
      <c r="D18" s="60">
        <v>1101609.6132</v>
      </c>
      <c r="E18" s="62"/>
    </row>
    <row r="19" ht="27" customHeight="1" spans="1:5">
      <c r="A19" s="64">
        <v>303</v>
      </c>
      <c r="B19" s="40" t="s">
        <v>231</v>
      </c>
      <c r="C19" s="65">
        <v>250390</v>
      </c>
      <c r="D19" s="66">
        <f>D20+D21</f>
        <v>250390</v>
      </c>
      <c r="E19" s="67"/>
    </row>
    <row r="20" ht="27" customHeight="1" spans="1:5">
      <c r="A20" s="62">
        <v>30302</v>
      </c>
      <c r="B20" s="62" t="s">
        <v>232</v>
      </c>
      <c r="C20" s="68">
        <v>235000</v>
      </c>
      <c r="D20" s="68">
        <v>235000</v>
      </c>
      <c r="E20" s="67"/>
    </row>
    <row r="21" ht="27" customHeight="1" spans="1:5">
      <c r="A21" s="62">
        <v>30305</v>
      </c>
      <c r="B21" s="62" t="s">
        <v>233</v>
      </c>
      <c r="C21" s="68">
        <v>15390</v>
      </c>
      <c r="D21" s="69">
        <v>15390</v>
      </c>
      <c r="E21" s="67"/>
    </row>
    <row r="22" ht="27" customHeight="1" spans="1:5">
      <c r="A22" s="62">
        <v>30399</v>
      </c>
      <c r="B22" s="62" t="s">
        <v>234</v>
      </c>
      <c r="C22" s="67"/>
      <c r="D22" s="63"/>
      <c r="E22" s="67"/>
    </row>
    <row r="23" ht="27" customHeight="1" spans="1:5">
      <c r="A23" s="64">
        <v>302</v>
      </c>
      <c r="B23" s="40" t="s">
        <v>235</v>
      </c>
      <c r="C23" s="66">
        <v>547512.24</v>
      </c>
      <c r="D23" s="66"/>
      <c r="E23" s="66">
        <f>E24+E25</f>
        <v>547512.24</v>
      </c>
    </row>
    <row r="24" ht="27" customHeight="1" spans="1:5">
      <c r="A24" s="62">
        <v>30228</v>
      </c>
      <c r="B24" s="62" t="s">
        <v>236</v>
      </c>
      <c r="C24" s="63">
        <v>267843.84</v>
      </c>
      <c r="D24" s="63"/>
      <c r="E24" s="63">
        <v>267843.84</v>
      </c>
    </row>
    <row r="25" ht="27" customHeight="1" spans="1:5">
      <c r="A25" s="62">
        <v>30229</v>
      </c>
      <c r="B25" s="62" t="s">
        <v>237</v>
      </c>
      <c r="C25" s="63">
        <v>279668.4</v>
      </c>
      <c r="D25" s="63"/>
      <c r="E25" s="63">
        <v>279668.4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2024-03-15T04:03:48Z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