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<sst xmlns="http://schemas.openxmlformats.org/spreadsheetml/2006/main" count="319" uniqueCount="259">
  <si>
    <t>单位代码：</t>
  </si>
  <si>
    <t>单位名称：</t>
  </si>
  <si>
    <t>宁县人民医院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</si>
  <si>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</si>
  <si>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</si>
  <si>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</si>
  <si>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</si>
  <si>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</si>
  <si>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</si>
  <si>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</si>
  <si>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</si>
  <si>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</si>
  <si>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</si>
  <si>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</si>
  <si>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</si>
  <si>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</si>
  <si>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</si>
  <si>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</si>
  <si>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</si>
  <si>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</si>
  <si>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</si>
  <si>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</si>
  <si>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</si>
  <si>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</si>
  <si>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</si>
  <si>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</si>
  <si>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</si>
  <si>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</si>
  <si>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</si>
  <si>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</si>
  <si>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</si>
  <si>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</si>
  <si>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</si>
  <si>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</si>
  <si>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</si>
  <si>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</si>
  <si>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</si>
  <si>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</si>
  <si>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</si>
  <si>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</si>
  <si>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</si>
  <si>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</si>
  <si>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</si>
  <si>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</si>
  <si>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</si>
  <si>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</si>
  <si>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</si>
  <si>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</si>
  <si>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</si>
  <si>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</si>
  <si>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</si>
  <si>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</si>
  <si>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</si>
  <si>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</si>
  <si>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</si>
  <si>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</si>
  <si>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</si>
  <si>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</si>
  <si>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</si>
  <si>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</si>
  <si>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</si>
  <si>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</si>
  <si>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</si>
  <si>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</si>
  <si>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</si>
  <si>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</si>
  <si>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</si>
  <si>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</si>
  <si>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</si>
  <si>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</si>
  <si>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</si>
  <si>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</si>
  <si>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</si>
  <si>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</si>
  <si>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</si>
  <si>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</si>
  <si>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</si>
  <si>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</si>
  <si>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</si>
  <si>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</si>
  <si>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</si>
  <si>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</si>
  <si>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</si>
  <si>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</si>
  <si>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</si>
  <si>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</si>
  <si>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</si>
  <si>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</si>
  <si>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</si>
  <si>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</si>
  <si>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</si>
  <si>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</si>
  <si>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</si>
  <si>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</si>
  <si>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</si>
  <si>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</si>
  <si>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</si>
  <si>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</si>
  <si>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</si>
  <si>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</si>
  <si>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</si>
  <si>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</si>
  <si>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</si>
  <si>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</si>
  <si>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</si>
  <si>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</si>
  <si>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</si>
  <si>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</si>
  <si>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</si>
  <si>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</si>
  <si>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</si>
  <si>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</si>
  <si>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</si>
  <si>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</si>
  <si>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</si>
  <si>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</si>
  <si>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 xml:space="preserve">         05-行政事业单位养老支出</t>
  </si>
  <si>
    <t xml:space="preserve">              02-事业单位离退休</t>
  </si>
  <si>
    <t xml:space="preserve">              05-机关事业单位基本养老保险缴费支出</t>
  </si>
  <si>
    <t xml:space="preserve">              08-抚恤</t>
  </si>
  <si>
    <t xml:space="preserve">              0899-其他优抚支出</t>
  </si>
  <si>
    <t xml:space="preserve">              99-其他社会保障和就业支出</t>
  </si>
  <si>
    <t xml:space="preserve">              9999-其他社会保障和就业支出</t>
  </si>
  <si>
    <t>210-卫生健康支出</t>
  </si>
  <si>
    <t xml:space="preserve">        02-公立医院</t>
  </si>
  <si>
    <t xml:space="preserve">             01-综合医院</t>
  </si>
  <si>
    <t xml:space="preserve">        11-行政事业单位医疗</t>
  </si>
  <si>
    <t xml:space="preserve">             02-事业单位医疗</t>
  </si>
  <si>
    <t xml:space="preserve">       02-公立医院</t>
  </si>
  <si>
    <t xml:space="preserve">            01-综合医院</t>
  </si>
  <si>
    <t>229-其他支出</t>
  </si>
  <si>
    <t>04-其他政府性基金及对应专项债务收入安排的支出</t>
  </si>
  <si>
    <t>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</si>
  <si>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</si>
  <si>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</si>
  <si>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</si>
  <si>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</si>
  <si>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</si>
  <si>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</si>
  <si>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</si>
  <si>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</si>
  <si>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</si>
  <si>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</si>
  <si>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</si>
  <si>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</si>
  <si>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</si>
  <si>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</si>
  <si>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</si>
  <si>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</si>
  <si>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</si>
  <si>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</si>
  <si>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</si>
  <si>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</si>
  <si>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</si>
  <si>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</si>
  <si>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</si>
  <si>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</si>
  <si>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</si>
  <si>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</si>
  <si>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</si>
  <si>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</si>
  <si>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</si>
  <si>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</si>
  <si>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</si>
  <si>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</si>
  <si>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</si>
  <si>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</si>
  <si>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</si>
  <si>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</si>
  <si>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</si>
  <si>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</si>
  <si>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</si>
  <si>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</si>
  <si>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</si>
  <si>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</si>
  <si>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</si>
  <si>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项目
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</si>
  <si>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</si>
  <si>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</si>
  <si>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</si>
  <si>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</si>
  <si>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</si>
  <si>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</si>
  <si>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</si>
  <si>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</si>
  <si>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</si>
  <si>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</si>
  <si>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</si>
  <si>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抚恤</t>
  </si>
  <si>
    <t>其他优抚支出</t>
  </si>
  <si>
    <t>20899</t>
  </si>
  <si>
    <t>其他社会保障和就业支出</t>
  </si>
  <si>
    <t>卫生健康支出</t>
  </si>
  <si>
    <t>公立医院</t>
  </si>
  <si>
    <t>综合医院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</si>
  <si>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</si>
  <si>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</si>
  <si>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</si>
  <si>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</si>
  <si>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</si>
  <si>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</si>
  <si>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</si>
  <si>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</si>
  <si>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</si>
  <si>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</si>
  <si>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</si>
  <si>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</si>
  <si>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</si>
  <si>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</si>
  <si>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</si>
  <si>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</si>
  <si>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</si>
  <si>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</si>
  <si>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</si>
  <si>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</si>
  <si>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其他工资福利支出</t>
  </si>
  <si>
    <t>商品和服务支出</t>
  </si>
  <si>
    <t xml:space="preserve">  工会经费</t>
  </si>
  <si>
    <t xml:space="preserve">  福利费</t>
  </si>
  <si>
    <t>303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</si>
  <si>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</si>
  <si>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</si>
  <si>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</si>
  <si>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</si>
  <si>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</si>
  <si>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</si>
  <si>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</si>
  <si>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</si>
  <si>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</si>
  <si>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</si>
  <si>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</si>
  <si>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</si>
  <si>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</si>
  <si>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</si>
  <si>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</si>
  <si>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</si>
  <si>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</si>
  <si>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</si>
  <si>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30228</t>
  </si>
  <si>
    <t>工会经费</t>
  </si>
  <si>
    <t>30229</t>
  </si>
  <si>
    <t>福利费</t>
  </si>
  <si>
    <t>政府性基金预算支出情况表</t>
  </si>
  <si>
    <t>项        目</t>
  </si>
  <si>
    <t>编码</t>
  </si>
  <si>
    <t>名称</t>
  </si>
  <si>
    <t>庆阳市宁县人民医院传染病区建设项目</t>
  </si>
  <si>
    <t>2290402</t>
  </si>
  <si>
    <t>其他支出-其他政府性基金及对应专项债务收入安排的支出-其他在地方自行试点项目收益专项债券收入安排的支出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</si>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</sst>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#,##0.00_ ;[Red]\-#,##0.00\ "/>
    <numFmt numFmtId="180" formatCode="yyyy/mm/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  <scheme val="minor"/>
    </font>
    <font>
      <sz val="10"/>
      <name val="Hiragino Sans GB"/>
      <charset val="134"/>
    </font>
    <font>
      <b/>
      <sz val="10"/>
      <color indexed="8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color rgb="FF000000"/>
      <name val="宋体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9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6" fillId="6" borderId="9" applyNumberFormat="0" applyAlignment="0" applyProtection="0">
      <alignment vertical="center"/>
    </xf>
    <xf numFmtId="0" fontId="47" fillId="7" borderId="11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0" fillId="0" borderId="0"/>
  </cellStyleXfs>
  <cellXfs count="15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16" fillId="0" borderId="3" xfId="0" applyNumberFormat="1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>
      <alignment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8" fontId="0" fillId="0" borderId="0" xfId="0" applyNumberFormat="1" applyFont="1">
      <alignment vertical="center"/>
    </xf>
    <xf numFmtId="178" fontId="8" fillId="0" borderId="0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178" fontId="21" fillId="0" borderId="1" xfId="0" applyNumberFormat="1" applyFont="1" applyBorder="1" applyAlignment="1">
      <alignment horizontal="right" vertical="center" wrapText="1"/>
    </xf>
    <xf numFmtId="178" fontId="15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178" fontId="16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 wrapText="1"/>
    </xf>
    <xf numFmtId="178" fontId="19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>
      <alignment vertical="center"/>
    </xf>
    <xf numFmtId="178" fontId="2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78" fontId="24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24" fillId="0" borderId="1" xfId="0" applyNumberFormat="1" applyFont="1" applyBorder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4" fontId="16" fillId="0" borderId="5" xfId="0" applyNumberFormat="1" applyFont="1" applyFill="1" applyBorder="1" applyAlignment="1">
      <alignment horizontal="right" vertical="center" shrinkToFit="1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8" fontId="30" fillId="0" borderId="0" xfId="0" applyNumberFormat="1" applyFont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30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6" sqref="H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47">
        <v>607007</v>
      </c>
      <c r="D3" s="14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49" t="s">
        <v>5</v>
      </c>
      <c r="G10" s="150">
        <v>45689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49" t="s">
        <v>6</v>
      </c>
      <c r="C12" s="149"/>
      <c r="D12" s="12"/>
      <c r="E12" s="149" t="s">
        <v>7</v>
      </c>
      <c r="F12" s="10"/>
      <c r="G12" s="12"/>
      <c r="H12" s="149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5" sqref="C1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223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22.75" customHeight="1" spans="1:8">
      <c r="A4" s="14" t="s">
        <v>172</v>
      </c>
      <c r="B4" s="14" t="s">
        <v>224</v>
      </c>
      <c r="C4" s="14"/>
      <c r="D4" s="14"/>
      <c r="E4" s="14"/>
      <c r="F4" s="14"/>
      <c r="G4" s="14" t="s">
        <v>225</v>
      </c>
      <c r="H4" s="14" t="s">
        <v>226</v>
      </c>
    </row>
    <row r="5" ht="22.75" customHeight="1" spans="1:8">
      <c r="A5" s="14"/>
      <c r="B5" s="14" t="s">
        <v>114</v>
      </c>
      <c r="C5" s="14" t="s">
        <v>227</v>
      </c>
      <c r="D5" s="14" t="s">
        <v>228</v>
      </c>
      <c r="E5" s="14" t="s">
        <v>229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230</v>
      </c>
      <c r="F6" s="14" t="s">
        <v>231</v>
      </c>
      <c r="G6" s="14"/>
      <c r="H6" s="14"/>
    </row>
    <row r="7" ht="22.75" customHeight="1" spans="1:8">
      <c r="A7" s="46" t="s">
        <v>2</v>
      </c>
      <c r="B7" s="47"/>
      <c r="C7" s="47"/>
      <c r="D7" s="47"/>
      <c r="E7" s="47"/>
      <c r="F7" s="47"/>
      <c r="G7" s="47"/>
      <c r="H7" s="47"/>
    </row>
    <row r="8" ht="22.75" customHeight="1" spans="1:8">
      <c r="A8" s="48"/>
      <c r="B8" s="47"/>
      <c r="C8" s="47"/>
      <c r="D8" s="47"/>
      <c r="E8" s="47"/>
      <c r="F8" s="47"/>
      <c r="G8" s="47"/>
      <c r="H8" s="47"/>
    </row>
    <row r="9" ht="22.75" customHeight="1" spans="1:8">
      <c r="A9" s="49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17" sqref="I16:I17"/>
    </sheetView>
  </sheetViews>
  <sheetFormatPr defaultColWidth="10" defaultRowHeight="15"/>
  <cols>
    <col min="1" max="1" width="9.76666666666667" style="27" customWidth="1"/>
    <col min="2" max="2" width="12" style="28" customWidth="1"/>
    <col min="3" max="3" width="29.625" style="28" customWidth="1"/>
    <col min="4" max="4" width="9.76666666666667" style="27" customWidth="1"/>
    <col min="5" max="5" width="13.2333333333333" style="27" customWidth="1"/>
    <col min="6" max="6" width="12.5" style="27" customWidth="1"/>
    <col min="7" max="10" width="9.76666666666667" style="27" customWidth="1"/>
    <col min="11" max="16384" width="10" style="27"/>
  </cols>
  <sheetData>
    <row r="1" ht="14.3" customHeight="1" spans="1:10">
      <c r="A1" s="29"/>
      <c r="B1" s="30"/>
      <c r="C1" s="31"/>
      <c r="D1" s="29"/>
      <c r="E1" s="29"/>
      <c r="F1" s="29"/>
      <c r="G1" s="29"/>
      <c r="H1" s="29"/>
      <c r="I1" s="29"/>
      <c r="J1" s="29"/>
    </row>
    <row r="2" ht="39.85" customHeight="1" spans="1:10">
      <c r="A2" s="11" t="s">
        <v>232</v>
      </c>
      <c r="B2" s="19"/>
      <c r="C2" s="19"/>
      <c r="D2" s="11"/>
      <c r="E2" s="11"/>
      <c r="F2" s="11"/>
      <c r="G2" s="29"/>
      <c r="H2" s="29"/>
      <c r="I2" s="29"/>
      <c r="J2" s="29"/>
    </row>
    <row r="3" ht="22.75" customHeight="1" spans="1:10">
      <c r="A3" s="32"/>
      <c r="D3" s="32"/>
      <c r="E3" s="32"/>
      <c r="F3" s="32" t="s">
        <v>33</v>
      </c>
      <c r="G3" s="29"/>
      <c r="H3" s="29"/>
      <c r="I3" s="29"/>
      <c r="J3" s="29"/>
    </row>
    <row r="4" ht="22.75" customHeight="1" spans="1:10">
      <c r="A4" s="33" t="s">
        <v>233</v>
      </c>
      <c r="B4" s="34" t="s">
        <v>234</v>
      </c>
      <c r="C4" s="35" t="s">
        <v>235</v>
      </c>
      <c r="D4" s="33" t="s">
        <v>114</v>
      </c>
      <c r="E4" s="33" t="s">
        <v>111</v>
      </c>
      <c r="F4" s="33" t="s">
        <v>112</v>
      </c>
      <c r="G4" s="29"/>
      <c r="H4" s="29"/>
      <c r="I4" s="29"/>
      <c r="J4" s="29"/>
    </row>
    <row r="5" ht="28" customHeight="1" spans="1:10">
      <c r="A5" s="33"/>
      <c r="B5" s="36"/>
      <c r="C5" s="37" t="s">
        <v>114</v>
      </c>
      <c r="D5" s="33"/>
      <c r="E5" s="33">
        <f>E6</f>
        <v>249614.02</v>
      </c>
      <c r="F5" s="33"/>
      <c r="G5" s="32"/>
      <c r="H5" s="32"/>
      <c r="I5" s="32"/>
      <c r="J5" s="32"/>
    </row>
    <row r="6" ht="28" customHeight="1" spans="1:6">
      <c r="A6" s="38">
        <v>1</v>
      </c>
      <c r="B6" s="36" t="s">
        <v>236</v>
      </c>
      <c r="C6" s="37" t="s">
        <v>237</v>
      </c>
      <c r="D6" s="38"/>
      <c r="E6" s="39">
        <f>E7+E8</f>
        <v>249614.02</v>
      </c>
      <c r="F6" s="38"/>
    </row>
    <row r="7" ht="28" customHeight="1" spans="1:6">
      <c r="A7" s="38">
        <v>2</v>
      </c>
      <c r="B7" s="40" t="s">
        <v>238</v>
      </c>
      <c r="C7" s="41" t="s">
        <v>239</v>
      </c>
      <c r="D7" s="38"/>
      <c r="E7" s="39">
        <v>130352.46</v>
      </c>
      <c r="F7" s="38"/>
    </row>
    <row r="8" ht="28" customHeight="1" spans="1:6">
      <c r="A8" s="38">
        <v>3</v>
      </c>
      <c r="B8" s="40" t="s">
        <v>240</v>
      </c>
      <c r="C8" s="41" t="s">
        <v>241</v>
      </c>
      <c r="D8" s="38"/>
      <c r="E8" s="39">
        <v>119261.56</v>
      </c>
      <c r="F8" s="38"/>
    </row>
    <row r="9" ht="28" customHeight="1" spans="1:6">
      <c r="A9" s="38"/>
      <c r="B9" s="40"/>
      <c r="C9" s="41"/>
      <c r="D9" s="38"/>
      <c r="E9" s="38"/>
      <c r="F9" s="38"/>
    </row>
    <row r="10" ht="28" customHeight="1" spans="1:6">
      <c r="A10" s="38"/>
      <c r="B10" s="40"/>
      <c r="C10" s="41"/>
      <c r="D10" s="38"/>
      <c r="E10" s="38"/>
      <c r="F10" s="38"/>
    </row>
    <row r="11" ht="28" customHeight="1" spans="1:6">
      <c r="A11" s="38"/>
      <c r="B11" s="40"/>
      <c r="C11" s="41"/>
      <c r="D11" s="38"/>
      <c r="E11" s="38"/>
      <c r="F11" s="38"/>
    </row>
    <row r="12" ht="28" customHeight="1" spans="1:6">
      <c r="A12" s="38"/>
      <c r="B12" s="40"/>
      <c r="C12" s="41"/>
      <c r="D12" s="38"/>
      <c r="E12" s="42"/>
      <c r="F12" s="38"/>
    </row>
    <row r="13" ht="28" customHeight="1" spans="1:6">
      <c r="A13" s="38"/>
      <c r="B13" s="40"/>
      <c r="C13" s="41"/>
      <c r="D13" s="38"/>
      <c r="E13" s="38"/>
      <c r="F13" s="38"/>
    </row>
    <row r="14" ht="28" customHeight="1" spans="1:6">
      <c r="A14" s="38"/>
      <c r="B14" s="40"/>
      <c r="C14" s="41"/>
      <c r="D14" s="38"/>
      <c r="E14" s="38"/>
      <c r="F14" s="38"/>
    </row>
    <row r="15" ht="28" customHeight="1" spans="1:6">
      <c r="A15" s="38"/>
      <c r="B15" s="40"/>
      <c r="C15" s="41"/>
      <c r="D15" s="38"/>
      <c r="E15" s="38"/>
      <c r="F15" s="38"/>
    </row>
    <row r="16" ht="28" customHeight="1" spans="1:6">
      <c r="A16" s="38"/>
      <c r="B16" s="40"/>
      <c r="C16" s="41"/>
      <c r="D16" s="38"/>
      <c r="E16" s="38"/>
      <c r="F16" s="38"/>
    </row>
    <row r="17" ht="28" customHeight="1" spans="1:6">
      <c r="A17" s="38"/>
      <c r="B17" s="40"/>
      <c r="C17" s="41"/>
      <c r="D17" s="38"/>
      <c r="E17" s="38"/>
      <c r="F17" s="38"/>
    </row>
    <row r="18" ht="28" customHeight="1" spans="1:6">
      <c r="A18" s="38"/>
      <c r="B18" s="40"/>
      <c r="C18" s="41"/>
      <c r="D18" s="38"/>
      <c r="E18" s="38"/>
      <c r="F18" s="38"/>
    </row>
    <row r="19" ht="28" customHeight="1" spans="1:6">
      <c r="A19" s="38"/>
      <c r="B19" s="40"/>
      <c r="C19" s="41"/>
      <c r="D19" s="38"/>
      <c r="E19" s="38"/>
      <c r="F19" s="38"/>
    </row>
    <row r="25" ht="13.5" spans="2:3">
      <c r="B25" s="43"/>
      <c r="C25" s="43"/>
    </row>
    <row r="26" ht="13.5" spans="2:3">
      <c r="B26" s="43"/>
      <c r="C26" s="43"/>
    </row>
    <row r="27" ht="13.5" spans="2:3">
      <c r="B27" s="43"/>
      <c r="C27" s="43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K15" sqref="K15"/>
    </sheetView>
  </sheetViews>
  <sheetFormatPr defaultColWidth="7.875" defaultRowHeight="12.75" customHeight="1"/>
  <cols>
    <col min="1" max="1" width="17" style="17" customWidth="1"/>
    <col min="2" max="2" width="44.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242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243</v>
      </c>
      <c r="B4" s="21"/>
      <c r="C4" s="22" t="s">
        <v>37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244</v>
      </c>
      <c r="B5" s="21" t="s">
        <v>245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114</v>
      </c>
      <c r="B6" s="21" t="s">
        <v>246</v>
      </c>
      <c r="C6" s="22"/>
    </row>
    <row r="7" s="16" customFormat="1" ht="39" customHeight="1" spans="1:4">
      <c r="A7" s="23" t="s">
        <v>247</v>
      </c>
      <c r="B7" s="24" t="s">
        <v>248</v>
      </c>
      <c r="C7" s="25">
        <v>5150000</v>
      </c>
      <c r="D7" s="17"/>
    </row>
    <row r="8" ht="26.25" customHeight="1" spans="1:16">
      <c r="A8" s="26"/>
      <c r="B8" s="26"/>
      <c r="C8" s="2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6"/>
      <c r="B9" s="26"/>
      <c r="C9" s="2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6"/>
      <c r="B10" s="26"/>
      <c r="C10" s="25"/>
    </row>
    <row r="11" ht="26.25" customHeight="1" spans="1:3">
      <c r="A11" s="26"/>
      <c r="B11" s="26"/>
      <c r="C11" s="25"/>
    </row>
    <row r="12" ht="26.25" customHeight="1" spans="1:3">
      <c r="A12" s="26"/>
      <c r="B12" s="26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4" sqref="D1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172</v>
      </c>
      <c r="B4" s="14" t="s">
        <v>114</v>
      </c>
      <c r="C4" s="14" t="s">
        <v>250</v>
      </c>
      <c r="D4" s="14" t="s">
        <v>251</v>
      </c>
      <c r="E4" s="14" t="s">
        <v>252</v>
      </c>
    </row>
    <row r="5" ht="22.75" customHeight="1" spans="1:5">
      <c r="A5" s="14" t="s">
        <v>2</v>
      </c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41.1833333333333" customWidth="1"/>
    <col min="2" max="2" width="46" customWidth="1"/>
  </cols>
  <sheetData>
    <row r="1" ht="20.25" spans="1:2">
      <c r="A1" s="1" t="s">
        <v>253</v>
      </c>
      <c r="B1" s="1"/>
    </row>
    <row r="2" spans="1:1">
      <c r="A2" s="2" t="s">
        <v>254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255</v>
      </c>
      <c r="B5" s="4">
        <v>1</v>
      </c>
    </row>
    <row r="6" spans="1:2">
      <c r="A6" s="6" t="s">
        <v>256</v>
      </c>
      <c r="B6" s="7"/>
    </row>
    <row r="7" spans="1:2">
      <c r="A7" s="8" t="s">
        <v>257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9.4666666666667" customWidth="1"/>
    <col min="3" max="3" width="57.525" customWidth="1"/>
  </cols>
  <sheetData>
    <row r="1" ht="35.4" customHeight="1" spans="1:2">
      <c r="A1" s="10"/>
      <c r="B1" s="10"/>
    </row>
    <row r="2" ht="39.15" customHeight="1" spans="1:3">
      <c r="A2" s="10"/>
      <c r="B2" s="141" t="s">
        <v>10</v>
      </c>
      <c r="C2" s="141"/>
    </row>
    <row r="3" ht="29.35" customHeight="1" spans="1:3">
      <c r="A3" s="142"/>
      <c r="B3" s="143" t="s">
        <v>11</v>
      </c>
      <c r="C3" s="143" t="s">
        <v>12</v>
      </c>
    </row>
    <row r="4" ht="28.45" customHeight="1" spans="1:3">
      <c r="A4" s="144"/>
      <c r="B4" s="145" t="s">
        <v>13</v>
      </c>
      <c r="C4" s="146" t="s">
        <v>14</v>
      </c>
    </row>
    <row r="5" ht="28.45" customHeight="1" spans="1:3">
      <c r="A5" s="144"/>
      <c r="B5" s="145" t="s">
        <v>15</v>
      </c>
      <c r="C5" s="146" t="s">
        <v>16</v>
      </c>
    </row>
    <row r="6" ht="28.45" customHeight="1" spans="1:3">
      <c r="A6" s="144"/>
      <c r="B6" s="145" t="s">
        <v>17</v>
      </c>
      <c r="C6" s="146" t="s">
        <v>18</v>
      </c>
    </row>
    <row r="7" ht="28.45" customHeight="1" spans="1:3">
      <c r="A7" s="144"/>
      <c r="B7" s="145" t="s">
        <v>19</v>
      </c>
      <c r="C7" s="146"/>
    </row>
    <row r="8" ht="28.45" customHeight="1" spans="1:3">
      <c r="A8" s="144"/>
      <c r="B8" s="145" t="s">
        <v>20</v>
      </c>
      <c r="C8" s="146" t="s">
        <v>21</v>
      </c>
    </row>
    <row r="9" ht="28.45" customHeight="1" spans="1:3">
      <c r="A9" s="144"/>
      <c r="B9" s="145" t="s">
        <v>22</v>
      </c>
      <c r="C9" s="146" t="s">
        <v>23</v>
      </c>
    </row>
    <row r="10" ht="28.45" customHeight="1" spans="1:3">
      <c r="A10" s="144"/>
      <c r="B10" s="145" t="s">
        <v>24</v>
      </c>
      <c r="C10" s="146" t="s">
        <v>25</v>
      </c>
    </row>
    <row r="11" ht="28.45" customHeight="1" spans="1:3">
      <c r="A11" s="144"/>
      <c r="B11" s="145" t="s">
        <v>26</v>
      </c>
      <c r="C11" s="146" t="s">
        <v>27</v>
      </c>
    </row>
    <row r="12" ht="28.45" customHeight="1" spans="1:3">
      <c r="A12" s="144"/>
      <c r="B12" s="145" t="s">
        <v>28</v>
      </c>
      <c r="C12" s="146"/>
    </row>
    <row r="13" ht="28.45" customHeight="1" spans="1:3">
      <c r="A13" s="10"/>
      <c r="B13" s="145" t="s">
        <v>29</v>
      </c>
      <c r="C13" s="146"/>
    </row>
    <row r="14" ht="28.45" customHeight="1" spans="1:3">
      <c r="A14" s="10"/>
      <c r="B14" s="145" t="s">
        <v>30</v>
      </c>
      <c r="C14" s="146" t="s">
        <v>14</v>
      </c>
    </row>
    <row r="15" ht="36" customHeight="1" spans="2:3">
      <c r="B15" s="145" t="s">
        <v>31</v>
      </c>
      <c r="C15" s="64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" workbookViewId="0">
      <selection activeCell="B39" sqref="B39"/>
    </sheetView>
  </sheetViews>
  <sheetFormatPr defaultColWidth="10" defaultRowHeight="13.5" outlineLevelCol="4"/>
  <cols>
    <col min="1" max="1" width="44.575" style="27" customWidth="1"/>
    <col min="2" max="2" width="25.4916666666667" style="27" customWidth="1"/>
    <col min="3" max="3" width="39.4083333333333" style="27" customWidth="1"/>
    <col min="4" max="4" width="22.6083333333333" style="96" customWidth="1"/>
    <col min="5" max="5" width="39.125" style="27" customWidth="1"/>
    <col min="6" max="16384" width="10" style="27"/>
  </cols>
  <sheetData>
    <row r="1" ht="14.3" customHeight="1" spans="1:4">
      <c r="A1" s="29"/>
      <c r="B1" s="29"/>
      <c r="C1" s="29"/>
      <c r="D1" s="129"/>
    </row>
    <row r="2" ht="39.85" customHeight="1" spans="1:4">
      <c r="A2" s="11" t="s">
        <v>32</v>
      </c>
      <c r="B2" s="11"/>
      <c r="C2" s="11"/>
      <c r="D2" s="98"/>
    </row>
    <row r="3" ht="22.75" customHeight="1" spans="1:4">
      <c r="A3" s="130"/>
      <c r="B3" s="130"/>
      <c r="C3" s="130"/>
      <c r="D3" s="131" t="s">
        <v>33</v>
      </c>
    </row>
    <row r="4" ht="22.75" customHeight="1" spans="1:4">
      <c r="A4" s="46" t="s">
        <v>34</v>
      </c>
      <c r="B4" s="46"/>
      <c r="C4" s="46" t="s">
        <v>35</v>
      </c>
      <c r="D4" s="132"/>
    </row>
    <row r="5" ht="22.75" customHeight="1" spans="1:4">
      <c r="A5" s="46" t="s">
        <v>36</v>
      </c>
      <c r="B5" s="46" t="s">
        <v>37</v>
      </c>
      <c r="C5" s="46" t="s">
        <v>36</v>
      </c>
      <c r="D5" s="132" t="s">
        <v>37</v>
      </c>
    </row>
    <row r="6" ht="22.75" customHeight="1" spans="1:4">
      <c r="A6" s="133" t="s">
        <v>38</v>
      </c>
      <c r="B6" s="92">
        <v>22408321.81</v>
      </c>
      <c r="C6" s="133" t="s">
        <v>39</v>
      </c>
      <c r="D6" s="134"/>
    </row>
    <row r="7" ht="22.75" customHeight="1" spans="1:4">
      <c r="A7" s="133" t="s">
        <v>40</v>
      </c>
      <c r="B7" s="92">
        <v>5150000</v>
      </c>
      <c r="C7" s="133" t="s">
        <v>41</v>
      </c>
      <c r="D7" s="134"/>
    </row>
    <row r="8" ht="22.75" customHeight="1" spans="1:4">
      <c r="A8" s="133" t="s">
        <v>42</v>
      </c>
      <c r="B8" s="92"/>
      <c r="C8" s="133" t="s">
        <v>43</v>
      </c>
      <c r="D8" s="134"/>
    </row>
    <row r="9" ht="22.75" customHeight="1" spans="1:4">
      <c r="A9" s="133" t="s">
        <v>44</v>
      </c>
      <c r="B9" s="92"/>
      <c r="C9" s="133" t="s">
        <v>45</v>
      </c>
      <c r="D9" s="134"/>
    </row>
    <row r="10" ht="22.75" customHeight="1" spans="1:4">
      <c r="A10" s="133" t="s">
        <v>46</v>
      </c>
      <c r="B10" s="92">
        <v>70305095</v>
      </c>
      <c r="C10" s="133" t="s">
        <v>47</v>
      </c>
      <c r="D10" s="134"/>
    </row>
    <row r="11" ht="22.75" customHeight="1" spans="1:4">
      <c r="A11" s="133" t="s">
        <v>48</v>
      </c>
      <c r="B11" s="92"/>
      <c r="C11" s="133" t="s">
        <v>49</v>
      </c>
      <c r="D11" s="134"/>
    </row>
    <row r="12" ht="22.75" customHeight="1" spans="1:4">
      <c r="A12" s="133" t="s">
        <v>50</v>
      </c>
      <c r="B12" s="92"/>
      <c r="C12" s="133" t="s">
        <v>51</v>
      </c>
      <c r="D12" s="134"/>
    </row>
    <row r="13" ht="22.75" customHeight="1" spans="1:4">
      <c r="A13" s="133" t="s">
        <v>52</v>
      </c>
      <c r="B13" s="92"/>
      <c r="C13" s="133" t="s">
        <v>53</v>
      </c>
      <c r="D13" s="134">
        <v>3025137.89</v>
      </c>
    </row>
    <row r="14" ht="22.75" customHeight="1" spans="1:4">
      <c r="A14" s="133" t="s">
        <v>54</v>
      </c>
      <c r="B14" s="92"/>
      <c r="C14" s="133" t="s">
        <v>55</v>
      </c>
      <c r="D14" s="134"/>
    </row>
    <row r="15" ht="22.75" customHeight="1" spans="1:5">
      <c r="A15" s="133"/>
      <c r="B15" s="135"/>
      <c r="C15" s="133" t="s">
        <v>56</v>
      </c>
      <c r="D15" s="134">
        <v>89688278.92</v>
      </c>
      <c r="E15" s="136"/>
    </row>
    <row r="16" ht="22.75" customHeight="1" spans="1:4">
      <c r="A16" s="133"/>
      <c r="B16" s="135"/>
      <c r="C16" s="133" t="s">
        <v>57</v>
      </c>
      <c r="D16" s="134"/>
    </row>
    <row r="17" ht="22.75" customHeight="1" spans="1:4">
      <c r="A17" s="133"/>
      <c r="B17" s="135"/>
      <c r="C17" s="133" t="s">
        <v>58</v>
      </c>
      <c r="D17" s="134"/>
    </row>
    <row r="18" ht="22.75" customHeight="1" spans="1:4">
      <c r="A18" s="133"/>
      <c r="B18" s="135"/>
      <c r="C18" s="133" t="s">
        <v>59</v>
      </c>
      <c r="D18" s="134"/>
    </row>
    <row r="19" ht="22.75" customHeight="1" spans="1:4">
      <c r="A19" s="133"/>
      <c r="B19" s="135"/>
      <c r="C19" s="133" t="s">
        <v>60</v>
      </c>
      <c r="D19" s="134"/>
    </row>
    <row r="20" ht="22.75" customHeight="1" spans="1:4">
      <c r="A20" s="137"/>
      <c r="B20" s="138"/>
      <c r="C20" s="133" t="s">
        <v>61</v>
      </c>
      <c r="D20" s="134"/>
    </row>
    <row r="21" ht="22.75" customHeight="1" spans="1:4">
      <c r="A21" s="137"/>
      <c r="B21" s="138"/>
      <c r="C21" s="133" t="s">
        <v>62</v>
      </c>
      <c r="D21" s="134"/>
    </row>
    <row r="22" ht="22.75" customHeight="1" spans="1:4">
      <c r="A22" s="137"/>
      <c r="B22" s="138"/>
      <c r="C22" s="133" t="s">
        <v>63</v>
      </c>
      <c r="D22" s="134"/>
    </row>
    <row r="23" ht="22.75" customHeight="1" spans="1:4">
      <c r="A23" s="137"/>
      <c r="B23" s="138"/>
      <c r="C23" s="133" t="s">
        <v>64</v>
      </c>
      <c r="D23" s="134"/>
    </row>
    <row r="24" ht="22.75" customHeight="1" spans="1:4">
      <c r="A24" s="137"/>
      <c r="B24" s="138"/>
      <c r="C24" s="133" t="s">
        <v>65</v>
      </c>
      <c r="D24" s="134"/>
    </row>
    <row r="25" ht="22.75" customHeight="1" spans="1:4">
      <c r="A25" s="133"/>
      <c r="B25" s="135"/>
      <c r="C25" s="133" t="s">
        <v>66</v>
      </c>
      <c r="D25" s="134"/>
    </row>
    <row r="26" ht="22.75" customHeight="1" spans="1:4">
      <c r="A26" s="133"/>
      <c r="B26" s="135"/>
      <c r="C26" s="133" t="s">
        <v>67</v>
      </c>
      <c r="D26" s="134"/>
    </row>
    <row r="27" ht="22.75" customHeight="1" spans="1:4">
      <c r="A27" s="133"/>
      <c r="B27" s="135"/>
      <c r="C27" s="133" t="s">
        <v>68</v>
      </c>
      <c r="D27" s="134"/>
    </row>
    <row r="28" ht="22.75" customHeight="1" spans="1:4">
      <c r="A28" s="137"/>
      <c r="B28" s="138"/>
      <c r="C28" s="133" t="s">
        <v>69</v>
      </c>
      <c r="D28" s="134"/>
    </row>
    <row r="29" ht="22.75" customHeight="1" spans="1:4">
      <c r="A29" s="137"/>
      <c r="B29" s="138"/>
      <c r="C29" s="133" t="s">
        <v>70</v>
      </c>
      <c r="D29" s="134"/>
    </row>
    <row r="30" ht="22.75" customHeight="1" spans="1:4">
      <c r="A30" s="137"/>
      <c r="B30" s="138"/>
      <c r="C30" s="133" t="s">
        <v>71</v>
      </c>
      <c r="D30" s="134">
        <v>5150000</v>
      </c>
    </row>
    <row r="31" ht="22.75" customHeight="1" spans="1:4">
      <c r="A31" s="137"/>
      <c r="B31" s="138"/>
      <c r="C31" s="133" t="s">
        <v>72</v>
      </c>
      <c r="D31" s="134"/>
    </row>
    <row r="32" ht="22.75" customHeight="1" spans="1:4">
      <c r="A32" s="137"/>
      <c r="B32" s="138"/>
      <c r="C32" s="133" t="s">
        <v>73</v>
      </c>
      <c r="D32" s="134"/>
    </row>
    <row r="33" ht="22.75" customHeight="1" spans="1:4">
      <c r="A33" s="133"/>
      <c r="B33" s="133"/>
      <c r="C33" s="133" t="s">
        <v>74</v>
      </c>
      <c r="D33" s="134"/>
    </row>
    <row r="34" ht="22.75" customHeight="1" spans="1:4">
      <c r="A34" s="133"/>
      <c r="B34" s="133"/>
      <c r="C34" s="133" t="s">
        <v>75</v>
      </c>
      <c r="D34" s="134"/>
    </row>
    <row r="35" ht="22.75" customHeight="1" spans="1:4">
      <c r="A35" s="133"/>
      <c r="B35" s="133"/>
      <c r="C35" s="133" t="s">
        <v>76</v>
      </c>
      <c r="D35" s="134"/>
    </row>
    <row r="36" ht="22.75" customHeight="1" spans="1:4">
      <c r="A36" s="133"/>
      <c r="B36" s="133"/>
      <c r="C36" s="133"/>
      <c r="D36" s="139"/>
    </row>
    <row r="37" ht="22.75" customHeight="1" spans="1:4">
      <c r="A37" s="133"/>
      <c r="B37" s="133"/>
      <c r="C37" s="133"/>
      <c r="D37" s="139"/>
    </row>
    <row r="38" ht="22.75" customHeight="1" spans="1:4">
      <c r="A38" s="133"/>
      <c r="B38" s="133"/>
      <c r="C38" s="133"/>
      <c r="D38" s="139"/>
    </row>
    <row r="39" ht="22.75" customHeight="1" spans="1:4">
      <c r="A39" s="137" t="s">
        <v>77</v>
      </c>
      <c r="B39" s="138">
        <f>SUM(B6:B14)</f>
        <v>97863416.81</v>
      </c>
      <c r="C39" s="137" t="s">
        <v>78</v>
      </c>
      <c r="D39" s="140">
        <f>SUM(D6:D38)</f>
        <v>97863416.81</v>
      </c>
    </row>
    <row r="40" ht="22.75" customHeight="1" spans="1:4">
      <c r="A40" s="137" t="s">
        <v>79</v>
      </c>
      <c r="B40" s="138"/>
      <c r="C40" s="137" t="s">
        <v>80</v>
      </c>
      <c r="D40" s="140"/>
    </row>
    <row r="41" ht="22.75" customHeight="1" spans="1:4">
      <c r="A41" s="137" t="s">
        <v>81</v>
      </c>
      <c r="B41" s="135"/>
      <c r="C41" s="133"/>
      <c r="D41" s="139"/>
    </row>
    <row r="42" ht="22.75" customHeight="1" spans="1:4">
      <c r="A42" s="137" t="s">
        <v>82</v>
      </c>
      <c r="B42" s="138">
        <f>B39+B40</f>
        <v>97863416.81</v>
      </c>
      <c r="C42" s="137" t="s">
        <v>83</v>
      </c>
      <c r="D42" s="140">
        <f>D39+D40</f>
        <v>97863416.81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.472222222222222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1" workbookViewId="0">
      <selection activeCell="E24" sqref="E24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3" customHeight="1" spans="1:1">
      <c r="A1" s="118"/>
    </row>
    <row r="2" ht="23" customHeight="1" spans="1:2">
      <c r="A2" s="19" t="s">
        <v>84</v>
      </c>
      <c r="B2" s="19"/>
    </row>
    <row r="3" ht="23" customHeight="1" spans="1:2">
      <c r="A3" s="119"/>
      <c r="B3" s="20" t="s">
        <v>33</v>
      </c>
    </row>
    <row r="4" ht="23" customHeight="1" spans="1:2">
      <c r="A4" s="35" t="s">
        <v>36</v>
      </c>
      <c r="B4" s="35" t="s">
        <v>37</v>
      </c>
    </row>
    <row r="5" s="16" customFormat="1" ht="23" customHeight="1" spans="1:3">
      <c r="A5" s="120" t="s">
        <v>85</v>
      </c>
      <c r="B5" s="121">
        <f>B6+B7</f>
        <v>22408321.81</v>
      </c>
      <c r="C5" s="17"/>
    </row>
    <row r="6" s="16" customFormat="1" ht="23" customHeight="1" spans="1:3">
      <c r="A6" s="122" t="s">
        <v>86</v>
      </c>
      <c r="B6" s="123">
        <v>22408321.81</v>
      </c>
      <c r="C6" s="17"/>
    </row>
    <row r="7" s="16" customFormat="1" ht="23" customHeight="1" spans="1:3">
      <c r="A7" s="122" t="s">
        <v>87</v>
      </c>
      <c r="B7" s="123"/>
      <c r="C7" s="17"/>
    </row>
    <row r="8" s="16" customFormat="1" ht="23" customHeight="1" spans="1:3">
      <c r="A8" s="120" t="s">
        <v>88</v>
      </c>
      <c r="B8" s="123">
        <f>B9+B10</f>
        <v>0</v>
      </c>
      <c r="C8" s="17"/>
    </row>
    <row r="9" s="16" customFormat="1" ht="23" customHeight="1" spans="1:3">
      <c r="A9" s="122" t="s">
        <v>86</v>
      </c>
      <c r="B9" s="123"/>
      <c r="C9" s="17"/>
    </row>
    <row r="10" s="16" customFormat="1" ht="23" customHeight="1" spans="1:3">
      <c r="A10" s="122" t="s">
        <v>87</v>
      </c>
      <c r="B10" s="123"/>
      <c r="C10" s="17"/>
    </row>
    <row r="11" s="16" customFormat="1" ht="23" customHeight="1" spans="1:3">
      <c r="A11" s="120" t="s">
        <v>89</v>
      </c>
      <c r="B11" s="123"/>
      <c r="C11" s="17"/>
    </row>
    <row r="12" s="16" customFormat="1" ht="23" customHeight="1" spans="1:3">
      <c r="A12" s="122" t="s">
        <v>86</v>
      </c>
      <c r="B12" s="123"/>
      <c r="C12" s="17"/>
    </row>
    <row r="13" s="16" customFormat="1" ht="23" customHeight="1" spans="1:3">
      <c r="A13" s="122" t="s">
        <v>87</v>
      </c>
      <c r="B13" s="123"/>
      <c r="C13" s="17"/>
    </row>
    <row r="14" s="16" customFormat="1" ht="23" customHeight="1" spans="1:3">
      <c r="A14" s="124" t="s">
        <v>90</v>
      </c>
      <c r="B14" s="123">
        <f>SUM(B15:B17)</f>
        <v>70305095</v>
      </c>
      <c r="C14" s="17"/>
    </row>
    <row r="15" s="16" customFormat="1" ht="23" customHeight="1" spans="1:3">
      <c r="A15" s="122" t="s">
        <v>91</v>
      </c>
      <c r="B15" s="123"/>
      <c r="C15" s="17"/>
    </row>
    <row r="16" s="16" customFormat="1" ht="23" customHeight="1" spans="1:3">
      <c r="A16" s="122" t="s">
        <v>92</v>
      </c>
      <c r="B16" s="125">
        <v>70305095</v>
      </c>
      <c r="C16" s="17"/>
    </row>
    <row r="17" s="16" customFormat="1" ht="23" customHeight="1" spans="1:3">
      <c r="A17" s="122" t="s">
        <v>93</v>
      </c>
      <c r="B17" s="123"/>
      <c r="C17" s="17"/>
    </row>
    <row r="18" s="16" customFormat="1" ht="23" customHeight="1" spans="1:3">
      <c r="A18" s="124" t="s">
        <v>94</v>
      </c>
      <c r="B18" s="123"/>
      <c r="C18" s="17"/>
    </row>
    <row r="19" s="16" customFormat="1" ht="23" customHeight="1" spans="1:3">
      <c r="A19" s="124" t="s">
        <v>95</v>
      </c>
      <c r="B19" s="123"/>
      <c r="C19" s="17"/>
    </row>
    <row r="20" s="16" customFormat="1" ht="23" customHeight="1" spans="1:3">
      <c r="A20" s="124" t="s">
        <v>96</v>
      </c>
      <c r="B20" s="123"/>
      <c r="C20" s="17"/>
    </row>
    <row r="21" s="16" customFormat="1" ht="23" customHeight="1" spans="1:3">
      <c r="A21" s="124" t="s">
        <v>97</v>
      </c>
      <c r="B21" s="123"/>
      <c r="C21" s="17"/>
    </row>
    <row r="22" s="16" customFormat="1" ht="23" customHeight="1" spans="1:3">
      <c r="A22" s="124" t="s">
        <v>98</v>
      </c>
      <c r="B22" s="121">
        <f>B23+B26+B29+B30</f>
        <v>5150000</v>
      </c>
      <c r="C22" s="17"/>
    </row>
    <row r="23" s="16" customFormat="1" ht="23" customHeight="1" spans="1:3">
      <c r="A23" s="122" t="s">
        <v>99</v>
      </c>
      <c r="B23" s="121">
        <f>B24+B25</f>
        <v>5150000</v>
      </c>
      <c r="C23" s="17"/>
    </row>
    <row r="24" s="16" customFormat="1" ht="23" customHeight="1" spans="1:3">
      <c r="A24" s="122" t="s">
        <v>100</v>
      </c>
      <c r="B24" s="121">
        <v>5150000</v>
      </c>
      <c r="C24" s="17"/>
    </row>
    <row r="25" s="16" customFormat="1" ht="23" customHeight="1" spans="1:3">
      <c r="A25" s="122" t="s">
        <v>101</v>
      </c>
      <c r="B25" s="121"/>
      <c r="C25" s="17"/>
    </row>
    <row r="26" s="16" customFormat="1" ht="23" customHeight="1" spans="1:3">
      <c r="A26" s="122" t="s">
        <v>102</v>
      </c>
      <c r="B26" s="121">
        <f>B27+B28</f>
        <v>0</v>
      </c>
      <c r="C26" s="17"/>
    </row>
    <row r="27" s="16" customFormat="1" ht="23" customHeight="1" spans="1:3">
      <c r="A27" s="122" t="s">
        <v>103</v>
      </c>
      <c r="B27" s="121"/>
      <c r="C27" s="17"/>
    </row>
    <row r="28" s="16" customFormat="1" ht="23" customHeight="1" spans="1:3">
      <c r="A28" s="122" t="s">
        <v>104</v>
      </c>
      <c r="B28" s="121"/>
      <c r="C28" s="17"/>
    </row>
    <row r="29" s="16" customFormat="1" ht="23" customHeight="1" spans="1:3">
      <c r="A29" s="122" t="s">
        <v>105</v>
      </c>
      <c r="B29" s="121"/>
      <c r="C29" s="17"/>
    </row>
    <row r="30" s="16" customFormat="1" ht="23" customHeight="1" spans="1:3">
      <c r="A30" s="122" t="s">
        <v>106</v>
      </c>
      <c r="B30" s="121"/>
      <c r="C30" s="17"/>
    </row>
    <row r="31" ht="23" customHeight="1" spans="1:2">
      <c r="A31" s="126"/>
      <c r="B31" s="121"/>
    </row>
    <row r="32" s="16" customFormat="1" ht="23" customHeight="1" spans="1:3">
      <c r="A32" s="127" t="s">
        <v>107</v>
      </c>
      <c r="B32" s="128">
        <f>B5+B8+B14+B18+B19+B20+B21+B22</f>
        <v>97863416.81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H14" sqref="H14"/>
    </sheetView>
  </sheetViews>
  <sheetFormatPr defaultColWidth="10" defaultRowHeight="13.5" outlineLevelCol="4"/>
  <cols>
    <col min="1" max="1" width="41.25" style="27" customWidth="1"/>
    <col min="2" max="2" width="22.6166666666667" style="96" customWidth="1"/>
    <col min="3" max="3" width="22.2583333333333" style="96" customWidth="1"/>
    <col min="4" max="4" width="24.4916666666667" customWidth="1"/>
    <col min="5" max="5" width="21.6833333333333" style="97" customWidth="1"/>
    <col min="8" max="8" width="12.625"/>
  </cols>
  <sheetData>
    <row r="1" ht="33" customHeight="1" spans="1:5">
      <c r="A1" s="11" t="s">
        <v>108</v>
      </c>
      <c r="B1" s="98"/>
      <c r="C1" s="98"/>
      <c r="D1" s="11"/>
      <c r="E1" s="98"/>
    </row>
    <row r="2" ht="16" customHeight="1" spans="1:5">
      <c r="A2" s="32"/>
      <c r="B2" s="99"/>
      <c r="C2" s="99"/>
      <c r="D2" s="12"/>
      <c r="E2" s="100" t="s">
        <v>33</v>
      </c>
    </row>
    <row r="3" ht="25" customHeight="1" spans="1:5">
      <c r="A3" s="101" t="s">
        <v>109</v>
      </c>
      <c r="B3" s="102" t="s">
        <v>110</v>
      </c>
      <c r="C3" s="102" t="s">
        <v>111</v>
      </c>
      <c r="D3" s="101" t="s">
        <v>112</v>
      </c>
      <c r="E3" s="102" t="s">
        <v>113</v>
      </c>
    </row>
    <row r="4" ht="25" customHeight="1" spans="1:5">
      <c r="A4" s="53" t="s">
        <v>114</v>
      </c>
      <c r="B4" s="103">
        <f>C4+E4</f>
        <v>97863416.81</v>
      </c>
      <c r="C4" s="103">
        <f>C5+C13</f>
        <v>92713416.81</v>
      </c>
      <c r="D4" s="104"/>
      <c r="E4" s="105">
        <v>5150000</v>
      </c>
    </row>
    <row r="5" ht="25" customHeight="1" spans="1:5">
      <c r="A5" s="26" t="s">
        <v>115</v>
      </c>
      <c r="B5" s="106">
        <f>B6+B9+B11</f>
        <v>3025137.89</v>
      </c>
      <c r="C5" s="103">
        <v>3025137.89</v>
      </c>
      <c r="D5" s="104"/>
      <c r="E5" s="105"/>
    </row>
    <row r="6" ht="25" customHeight="1" spans="1:5">
      <c r="A6" s="26" t="s">
        <v>116</v>
      </c>
      <c r="B6" s="106">
        <v>2865070.19</v>
      </c>
      <c r="C6" s="103">
        <v>2865070.19</v>
      </c>
      <c r="D6" s="107"/>
      <c r="E6" s="105"/>
    </row>
    <row r="7" ht="25" customHeight="1" spans="1:5">
      <c r="A7" s="26" t="s">
        <v>117</v>
      </c>
      <c r="B7" s="108">
        <v>257250</v>
      </c>
      <c r="C7" s="109">
        <v>257250</v>
      </c>
      <c r="D7" s="107"/>
      <c r="E7" s="110"/>
    </row>
    <row r="8" ht="25" customHeight="1" spans="1:5">
      <c r="A8" s="23" t="s">
        <v>118</v>
      </c>
      <c r="B8" s="108">
        <v>2607820.19</v>
      </c>
      <c r="C8" s="111">
        <v>2607820.19</v>
      </c>
      <c r="D8" s="64"/>
      <c r="E8" s="112"/>
    </row>
    <row r="9" ht="25" customHeight="1" spans="1:5">
      <c r="A9" s="26" t="s">
        <v>119</v>
      </c>
      <c r="B9" s="106">
        <v>16680</v>
      </c>
      <c r="C9" s="113">
        <v>16680</v>
      </c>
      <c r="D9" s="64"/>
      <c r="E9" s="112"/>
    </row>
    <row r="10" ht="25" customHeight="1" spans="1:5">
      <c r="A10" s="114" t="s">
        <v>120</v>
      </c>
      <c r="B10" s="111">
        <v>16680</v>
      </c>
      <c r="C10" s="111">
        <v>16680</v>
      </c>
      <c r="D10" s="64"/>
      <c r="E10" s="112"/>
    </row>
    <row r="11" ht="25" customHeight="1" spans="1:5">
      <c r="A11" s="114" t="s">
        <v>121</v>
      </c>
      <c r="B11" s="113">
        <v>143387.7</v>
      </c>
      <c r="C11" s="113">
        <v>143387.7</v>
      </c>
      <c r="D11" s="64"/>
      <c r="E11" s="112"/>
    </row>
    <row r="12" ht="25" customHeight="1" spans="1:5">
      <c r="A12" s="114" t="s">
        <v>122</v>
      </c>
      <c r="B12" s="111">
        <v>143387.7</v>
      </c>
      <c r="C12" s="111">
        <v>143387.7</v>
      </c>
      <c r="D12" s="64"/>
      <c r="E12" s="112"/>
    </row>
    <row r="13" ht="25" customHeight="1" spans="1:5">
      <c r="A13" s="114" t="s">
        <v>123</v>
      </c>
      <c r="B13" s="113">
        <v>89688278.92</v>
      </c>
      <c r="C13" s="113">
        <v>89688278.92</v>
      </c>
      <c r="D13" s="67"/>
      <c r="E13" s="112"/>
    </row>
    <row r="14" ht="25" customHeight="1" spans="1:5">
      <c r="A14" s="114" t="s">
        <v>124</v>
      </c>
      <c r="B14" s="113">
        <v>18067457.34</v>
      </c>
      <c r="C14" s="113">
        <v>18067457.34</v>
      </c>
      <c r="D14" s="64"/>
      <c r="E14" s="112"/>
    </row>
    <row r="15" ht="25" customHeight="1" spans="1:5">
      <c r="A15" s="114" t="s">
        <v>125</v>
      </c>
      <c r="B15" s="111">
        <v>18067457.34</v>
      </c>
      <c r="C15" s="111">
        <v>18067457.34</v>
      </c>
      <c r="D15" s="64"/>
      <c r="E15" s="112"/>
    </row>
    <row r="16" ht="25" customHeight="1" spans="1:5">
      <c r="A16" s="114" t="s">
        <v>126</v>
      </c>
      <c r="B16" s="113">
        <v>1315726.58</v>
      </c>
      <c r="C16" s="113">
        <v>1315726.58</v>
      </c>
      <c r="D16" s="64"/>
      <c r="E16" s="112"/>
    </row>
    <row r="17" ht="25" customHeight="1" spans="1:5">
      <c r="A17" s="114" t="s">
        <v>127</v>
      </c>
      <c r="B17" s="111">
        <v>1315726.58</v>
      </c>
      <c r="C17" s="111">
        <v>1315726.58</v>
      </c>
      <c r="D17" s="64"/>
      <c r="E17" s="112"/>
    </row>
    <row r="18" ht="25" customHeight="1" spans="1:5">
      <c r="A18" s="114" t="s">
        <v>128</v>
      </c>
      <c r="B18" s="113">
        <v>70305095</v>
      </c>
      <c r="C18" s="113">
        <v>70305095</v>
      </c>
      <c r="D18" s="64"/>
      <c r="E18" s="112"/>
    </row>
    <row r="19" ht="25" customHeight="1" spans="1:5">
      <c r="A19" s="114" t="s">
        <v>129</v>
      </c>
      <c r="B19" s="111">
        <v>70305095</v>
      </c>
      <c r="C19" s="111">
        <v>70305095</v>
      </c>
      <c r="D19" s="64"/>
      <c r="E19" s="112"/>
    </row>
    <row r="20" ht="25" customHeight="1" spans="1:5">
      <c r="A20" s="114" t="s">
        <v>130</v>
      </c>
      <c r="B20" s="115">
        <v>5150000</v>
      </c>
      <c r="C20" s="116"/>
      <c r="D20" s="64"/>
      <c r="E20" s="117">
        <v>5150000</v>
      </c>
    </row>
    <row r="21" ht="25" customHeight="1" spans="1:5">
      <c r="A21" s="114" t="s">
        <v>131</v>
      </c>
      <c r="B21" s="116">
        <v>5150000</v>
      </c>
      <c r="C21" s="116"/>
      <c r="D21" s="64"/>
      <c r="E21" s="112">
        <v>5150000</v>
      </c>
    </row>
    <row r="22" ht="25" customHeight="1" spans="1:5">
      <c r="A22" s="114" t="s">
        <v>132</v>
      </c>
      <c r="B22" s="116">
        <v>5150000</v>
      </c>
      <c r="C22" s="116"/>
      <c r="D22" s="64"/>
      <c r="E22" s="112">
        <v>5150000</v>
      </c>
    </row>
  </sheetData>
  <mergeCells count="1">
    <mergeCell ref="A1:E1"/>
  </mergeCells>
  <pageMargins left="0.75" right="0.75" top="0.270000010728836" bottom="0.270000010728836" header="0.472222222222222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3" workbookViewId="0">
      <selection activeCell="G24" sqref="G24"/>
    </sheetView>
  </sheetViews>
  <sheetFormatPr defaultColWidth="10" defaultRowHeight="13.5" outlineLevelCol="6"/>
  <cols>
    <col min="1" max="1" width="24.5666666666667" style="27" customWidth="1"/>
    <col min="2" max="2" width="16.525" style="27" customWidth="1"/>
    <col min="3" max="3" width="29.5833333333333" style="27" customWidth="1"/>
    <col min="4" max="4" width="15.9666666666667" style="27" customWidth="1"/>
    <col min="5" max="5" width="18.725" style="27" customWidth="1"/>
    <col min="6" max="8" width="9.76666666666667" style="27" customWidth="1"/>
    <col min="9" max="16384" width="10" style="27"/>
  </cols>
  <sheetData>
    <row r="1" ht="21.5" customHeight="1" spans="1:7">
      <c r="A1" s="29"/>
      <c r="B1" s="29"/>
      <c r="C1" s="29"/>
      <c r="D1" s="29"/>
      <c r="E1" s="29"/>
      <c r="F1" s="29"/>
      <c r="G1" s="29"/>
    </row>
    <row r="2" ht="21.5" customHeight="1" spans="1:7">
      <c r="A2" s="11" t="s">
        <v>133</v>
      </c>
      <c r="B2" s="11"/>
      <c r="C2" s="11"/>
      <c r="D2" s="11"/>
      <c r="E2" s="29"/>
      <c r="F2" s="29"/>
      <c r="G2" s="29"/>
    </row>
    <row r="3" ht="21.5" customHeight="1" spans="1:7">
      <c r="A3" s="32"/>
      <c r="B3" s="32"/>
      <c r="C3" s="50" t="s">
        <v>33</v>
      </c>
      <c r="D3" s="50"/>
      <c r="E3" s="32"/>
      <c r="F3" s="32"/>
      <c r="G3" s="32"/>
    </row>
    <row r="4" ht="21.5" customHeight="1" spans="1:7">
      <c r="A4" s="46" t="s">
        <v>34</v>
      </c>
      <c r="B4" s="46"/>
      <c r="C4" s="46" t="s">
        <v>35</v>
      </c>
      <c r="D4" s="46"/>
      <c r="E4" s="32"/>
      <c r="F4" s="32"/>
      <c r="G4" s="32"/>
    </row>
    <row r="5" ht="21.5" customHeight="1" spans="1:7">
      <c r="A5" s="46" t="s">
        <v>36</v>
      </c>
      <c r="B5" s="46" t="s">
        <v>37</v>
      </c>
      <c r="C5" s="46" t="s">
        <v>36</v>
      </c>
      <c r="D5" s="46" t="s">
        <v>114</v>
      </c>
      <c r="E5" s="32"/>
      <c r="F5" s="32"/>
      <c r="G5" s="32"/>
    </row>
    <row r="6" ht="21.5" customHeight="1" spans="1:7">
      <c r="A6" s="14" t="s">
        <v>134</v>
      </c>
      <c r="B6" s="91">
        <f>SUM(B7:B9)</f>
        <v>27558321.81</v>
      </c>
      <c r="C6" s="14" t="s">
        <v>135</v>
      </c>
      <c r="D6" s="91">
        <f>D14+D16+D31</f>
        <v>27558321.81</v>
      </c>
      <c r="E6" s="32"/>
      <c r="F6" s="32"/>
      <c r="G6" s="32"/>
    </row>
    <row r="7" ht="21.5" customHeight="1" spans="1:7">
      <c r="A7" s="14" t="s">
        <v>136</v>
      </c>
      <c r="B7" s="92">
        <v>22408321.81</v>
      </c>
      <c r="C7" s="14" t="s">
        <v>137</v>
      </c>
      <c r="D7" s="92"/>
      <c r="E7" s="32"/>
      <c r="F7" s="32"/>
      <c r="G7" s="32"/>
    </row>
    <row r="8" ht="21.5" customHeight="1" spans="1:7">
      <c r="A8" s="14" t="s">
        <v>138</v>
      </c>
      <c r="B8" s="92">
        <v>5150000</v>
      </c>
      <c r="C8" s="14" t="s">
        <v>139</v>
      </c>
      <c r="D8" s="92"/>
      <c r="E8" s="32"/>
      <c r="F8" s="32"/>
      <c r="G8" s="32"/>
    </row>
    <row r="9" ht="21.5" customHeight="1" spans="1:7">
      <c r="A9" s="14" t="s">
        <v>140</v>
      </c>
      <c r="B9" s="92"/>
      <c r="C9" s="14" t="s">
        <v>141</v>
      </c>
      <c r="D9" s="92"/>
      <c r="E9" s="32"/>
      <c r="F9" s="32"/>
      <c r="G9" s="32"/>
    </row>
    <row r="10" ht="21.5" customHeight="1" spans="1:7">
      <c r="A10" s="14"/>
      <c r="B10" s="93"/>
      <c r="C10" s="14" t="s">
        <v>142</v>
      </c>
      <c r="D10" s="92"/>
      <c r="E10" s="32"/>
      <c r="F10" s="32"/>
      <c r="G10" s="32"/>
    </row>
    <row r="11" ht="21.5" customHeight="1" spans="1:7">
      <c r="A11" s="14"/>
      <c r="B11" s="93"/>
      <c r="C11" s="14" t="s">
        <v>143</v>
      </c>
      <c r="D11" s="92"/>
      <c r="E11" s="32"/>
      <c r="F11" s="32"/>
      <c r="G11" s="32"/>
    </row>
    <row r="12" ht="21.5" customHeight="1" spans="1:7">
      <c r="A12" s="14"/>
      <c r="B12" s="93"/>
      <c r="C12" s="14" t="s">
        <v>144</v>
      </c>
      <c r="D12" s="92"/>
      <c r="E12" s="32"/>
      <c r="F12" s="32"/>
      <c r="G12" s="32"/>
    </row>
    <row r="13" ht="21.5" customHeight="1" spans="1:7">
      <c r="A13" s="46"/>
      <c r="B13" s="94"/>
      <c r="C13" s="14" t="s">
        <v>145</v>
      </c>
      <c r="D13" s="92"/>
      <c r="E13" s="32"/>
      <c r="F13" s="32"/>
      <c r="G13" s="32"/>
    </row>
    <row r="14" ht="21.5" customHeight="1" spans="1:7">
      <c r="A14" s="14"/>
      <c r="B14" s="93"/>
      <c r="C14" s="14" t="s">
        <v>146</v>
      </c>
      <c r="D14" s="92">
        <v>3025137.89</v>
      </c>
      <c r="E14" s="32"/>
      <c r="F14" s="32"/>
      <c r="G14" s="50"/>
    </row>
    <row r="15" ht="21.5" customHeight="1" spans="1:7">
      <c r="A15" s="14"/>
      <c r="B15" s="93"/>
      <c r="C15" s="14" t="s">
        <v>147</v>
      </c>
      <c r="D15" s="92"/>
      <c r="E15" s="32"/>
      <c r="F15" s="32"/>
      <c r="G15" s="32"/>
    </row>
    <row r="16" ht="21.5" customHeight="1" spans="1:7">
      <c r="A16" s="14"/>
      <c r="B16" s="93"/>
      <c r="C16" s="14" t="s">
        <v>148</v>
      </c>
      <c r="D16" s="92">
        <v>19383183.92</v>
      </c>
      <c r="E16" s="32"/>
      <c r="F16" s="32"/>
      <c r="G16" s="32"/>
    </row>
    <row r="17" ht="21.5" customHeight="1" spans="1:7">
      <c r="A17" s="14"/>
      <c r="B17" s="93"/>
      <c r="C17" s="14" t="s">
        <v>149</v>
      </c>
      <c r="D17" s="92"/>
      <c r="E17" s="32"/>
      <c r="F17" s="32"/>
      <c r="G17" s="32"/>
    </row>
    <row r="18" ht="21.5" customHeight="1" spans="1:7">
      <c r="A18" s="14"/>
      <c r="B18" s="93"/>
      <c r="C18" s="14" t="s">
        <v>150</v>
      </c>
      <c r="D18" s="92"/>
      <c r="E18" s="32"/>
      <c r="F18" s="32"/>
      <c r="G18" s="32"/>
    </row>
    <row r="19" ht="21.5" customHeight="1" spans="1:7">
      <c r="A19" s="14"/>
      <c r="B19" s="14"/>
      <c r="C19" s="14" t="s">
        <v>151</v>
      </c>
      <c r="D19" s="92"/>
      <c r="E19" s="32"/>
      <c r="F19" s="32"/>
      <c r="G19" s="32"/>
    </row>
    <row r="20" ht="21.5" customHeight="1" spans="1:7">
      <c r="A20" s="14"/>
      <c r="B20" s="14"/>
      <c r="C20" s="14" t="s">
        <v>152</v>
      </c>
      <c r="D20" s="92"/>
      <c r="E20" s="32"/>
      <c r="F20" s="32"/>
      <c r="G20" s="32"/>
    </row>
    <row r="21" ht="21.5" customHeight="1" spans="1:7">
      <c r="A21" s="14"/>
      <c r="B21" s="14"/>
      <c r="C21" s="14" t="s">
        <v>153</v>
      </c>
      <c r="D21" s="92"/>
      <c r="E21" s="32"/>
      <c r="F21" s="32"/>
      <c r="G21" s="32"/>
    </row>
    <row r="22" ht="21.5" customHeight="1" spans="1:7">
      <c r="A22" s="14"/>
      <c r="B22" s="14"/>
      <c r="C22" s="14" t="s">
        <v>154</v>
      </c>
      <c r="D22" s="92"/>
      <c r="E22" s="32"/>
      <c r="F22" s="32"/>
      <c r="G22" s="32"/>
    </row>
    <row r="23" ht="21.5" customHeight="1" spans="1:7">
      <c r="A23" s="14"/>
      <c r="B23" s="14"/>
      <c r="C23" s="14" t="s">
        <v>155</v>
      </c>
      <c r="D23" s="92"/>
      <c r="E23" s="32"/>
      <c r="F23" s="32"/>
      <c r="G23" s="32"/>
    </row>
    <row r="24" ht="21.5" customHeight="1" spans="1:7">
      <c r="A24" s="14"/>
      <c r="B24" s="14"/>
      <c r="C24" s="14" t="s">
        <v>156</v>
      </c>
      <c r="D24" s="92"/>
      <c r="E24" s="32"/>
      <c r="F24" s="32"/>
      <c r="G24" s="32"/>
    </row>
    <row r="25" ht="21.5" customHeight="1" spans="1:7">
      <c r="A25" s="14"/>
      <c r="B25" s="14"/>
      <c r="C25" s="14" t="s">
        <v>157</v>
      </c>
      <c r="D25" s="92"/>
      <c r="E25" s="32"/>
      <c r="F25" s="32"/>
      <c r="G25" s="32"/>
    </row>
    <row r="26" ht="21.5" customHeight="1" spans="1:7">
      <c r="A26" s="14"/>
      <c r="B26" s="14"/>
      <c r="C26" s="14" t="s">
        <v>158</v>
      </c>
      <c r="D26" s="92"/>
      <c r="E26" s="32"/>
      <c r="F26" s="32"/>
      <c r="G26" s="32"/>
    </row>
    <row r="27" ht="21.5" customHeight="1" spans="1:7">
      <c r="A27" s="14"/>
      <c r="B27" s="14"/>
      <c r="C27" s="14" t="s">
        <v>159</v>
      </c>
      <c r="D27" s="92"/>
      <c r="E27" s="32"/>
      <c r="F27" s="32"/>
      <c r="G27" s="32"/>
    </row>
    <row r="28" ht="21.5" customHeight="1" spans="1:7">
      <c r="A28" s="14"/>
      <c r="B28" s="14"/>
      <c r="C28" s="14" t="s">
        <v>160</v>
      </c>
      <c r="D28" s="92"/>
      <c r="E28" s="32"/>
      <c r="F28" s="32"/>
      <c r="G28" s="32"/>
    </row>
    <row r="29" ht="21.5" customHeight="1" spans="1:7">
      <c r="A29" s="14"/>
      <c r="B29" s="14"/>
      <c r="C29" s="14" t="s">
        <v>161</v>
      </c>
      <c r="D29" s="92"/>
      <c r="E29" s="32"/>
      <c r="F29" s="32"/>
      <c r="G29" s="32"/>
    </row>
    <row r="30" ht="21.5" customHeight="1" spans="1:7">
      <c r="A30" s="14"/>
      <c r="B30" s="14"/>
      <c r="C30" s="14" t="s">
        <v>162</v>
      </c>
      <c r="D30" s="92"/>
      <c r="E30" s="32"/>
      <c r="F30" s="32"/>
      <c r="G30" s="32"/>
    </row>
    <row r="31" ht="21.5" customHeight="1" spans="1:7">
      <c r="A31" s="14"/>
      <c r="B31" s="14"/>
      <c r="C31" s="14" t="s">
        <v>163</v>
      </c>
      <c r="D31" s="92">
        <v>5150000</v>
      </c>
      <c r="E31" s="32"/>
      <c r="F31" s="32"/>
      <c r="G31" s="32"/>
    </row>
    <row r="32" ht="21.5" customHeight="1" spans="1:7">
      <c r="A32" s="14"/>
      <c r="B32" s="14"/>
      <c r="C32" s="14" t="s">
        <v>164</v>
      </c>
      <c r="D32" s="92"/>
      <c r="E32" s="32"/>
      <c r="F32" s="32"/>
      <c r="G32" s="32"/>
    </row>
    <row r="33" ht="21.5" customHeight="1" spans="1:7">
      <c r="A33" s="14"/>
      <c r="B33" s="14"/>
      <c r="C33" s="14" t="s">
        <v>165</v>
      </c>
      <c r="D33" s="92"/>
      <c r="E33" s="32"/>
      <c r="F33" s="32"/>
      <c r="G33" s="32"/>
    </row>
    <row r="34" ht="21.5" customHeight="1" spans="1:7">
      <c r="A34" s="14"/>
      <c r="B34" s="14"/>
      <c r="C34" s="14" t="s">
        <v>166</v>
      </c>
      <c r="D34" s="92"/>
      <c r="E34" s="32"/>
      <c r="F34" s="32"/>
      <c r="G34" s="32"/>
    </row>
    <row r="35" ht="21.5" customHeight="1" spans="1:7">
      <c r="A35" s="14"/>
      <c r="B35" s="14"/>
      <c r="C35" s="14" t="s">
        <v>167</v>
      </c>
      <c r="D35" s="92"/>
      <c r="E35" s="32"/>
      <c r="F35" s="32"/>
      <c r="G35" s="32"/>
    </row>
    <row r="36" ht="21.5" customHeight="1" spans="1:7">
      <c r="A36" s="14"/>
      <c r="B36" s="14"/>
      <c r="C36" s="14" t="s">
        <v>168</v>
      </c>
      <c r="D36" s="91"/>
      <c r="E36" s="32"/>
      <c r="F36" s="32"/>
      <c r="G36" s="32"/>
    </row>
    <row r="37" ht="21.5" customHeight="1" spans="1:7">
      <c r="A37" s="46" t="s">
        <v>169</v>
      </c>
      <c r="B37" s="95">
        <f>B6</f>
        <v>27558321.81</v>
      </c>
      <c r="C37" s="46" t="s">
        <v>170</v>
      </c>
      <c r="D37" s="95">
        <f>D6</f>
        <v>27558321.81</v>
      </c>
      <c r="E37" s="50"/>
      <c r="F37" s="32"/>
      <c r="G37" s="3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2" sqref="A2:K2"/>
    </sheetView>
  </sheetViews>
  <sheetFormatPr defaultColWidth="10" defaultRowHeight="13.5"/>
  <cols>
    <col min="1" max="1" width="11.5" customWidth="1"/>
    <col min="2" max="2" width="14.65" customWidth="1"/>
    <col min="3" max="3" width="14.925" customWidth="1"/>
    <col min="4" max="4" width="14.25" customWidth="1"/>
    <col min="5" max="5" width="8.9" customWidth="1"/>
    <col min="6" max="6" width="13.6333333333333" customWidth="1"/>
    <col min="7" max="7" width="12.375" customWidth="1"/>
    <col min="8" max="8" width="12.25" customWidth="1"/>
    <col min="9" max="9" width="5.38333333333333" customWidth="1"/>
    <col min="10" max="10" width="9.125" customWidth="1"/>
    <col min="11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33</v>
      </c>
      <c r="K3" s="52"/>
    </row>
    <row r="4" ht="22.75" customHeight="1" spans="1:11">
      <c r="A4" s="46" t="s">
        <v>172</v>
      </c>
      <c r="B4" s="46" t="s">
        <v>114</v>
      </c>
      <c r="C4" s="46" t="s">
        <v>173</v>
      </c>
      <c r="D4" s="46"/>
      <c r="E4" s="46"/>
      <c r="F4" s="46" t="s">
        <v>174</v>
      </c>
      <c r="G4" s="46"/>
      <c r="H4" s="46"/>
      <c r="I4" s="46" t="s">
        <v>175</v>
      </c>
      <c r="J4" s="46"/>
      <c r="K4" s="46"/>
    </row>
    <row r="5" ht="22.75" customHeight="1" spans="1:11">
      <c r="A5" s="46"/>
      <c r="B5" s="46"/>
      <c r="C5" s="14" t="s">
        <v>114</v>
      </c>
      <c r="D5" s="14" t="s">
        <v>111</v>
      </c>
      <c r="E5" s="84" t="s">
        <v>176</v>
      </c>
      <c r="F5" s="14" t="s">
        <v>114</v>
      </c>
      <c r="G5" s="14" t="s">
        <v>111</v>
      </c>
      <c r="H5" s="84" t="s">
        <v>176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6" t="s">
        <v>2</v>
      </c>
      <c r="B6" s="85">
        <f>C6+F6</f>
        <v>27558321.81</v>
      </c>
      <c r="C6" s="85">
        <f>D6</f>
        <v>22408321.81</v>
      </c>
      <c r="D6" s="85">
        <v>22408321.81</v>
      </c>
      <c r="E6" s="85"/>
      <c r="F6" s="85">
        <v>5150000</v>
      </c>
      <c r="G6" s="85"/>
      <c r="H6" s="85">
        <v>5150000</v>
      </c>
      <c r="I6" s="85"/>
      <c r="J6" s="85"/>
      <c r="K6" s="85"/>
    </row>
    <row r="7" ht="22.75" customHeight="1" spans="1:11">
      <c r="A7" s="86"/>
      <c r="B7" s="85"/>
      <c r="C7" s="85"/>
      <c r="D7" s="87"/>
      <c r="E7" s="87"/>
      <c r="F7" s="87"/>
      <c r="G7" s="87"/>
      <c r="H7" s="87"/>
      <c r="I7" s="87"/>
      <c r="J7" s="87"/>
      <c r="K7" s="87"/>
    </row>
    <row r="8" ht="22.75" customHeight="1" spans="1:11">
      <c r="A8" s="88"/>
      <c r="B8" s="89"/>
      <c r="C8" s="89"/>
      <c r="D8" s="87"/>
      <c r="E8" s="87"/>
      <c r="F8" s="87"/>
      <c r="G8" s="87"/>
      <c r="H8" s="87"/>
      <c r="I8" s="87"/>
      <c r="J8" s="87"/>
      <c r="K8" s="87"/>
    </row>
    <row r="17" spans="6:6">
      <c r="F17" s="9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.196527777777778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2" workbookViewId="0">
      <selection activeCell="B22" sqref="B22"/>
    </sheetView>
  </sheetViews>
  <sheetFormatPr defaultColWidth="10" defaultRowHeight="13.5" outlineLevelCol="4"/>
  <cols>
    <col min="1" max="1" width="20.5166666666667" style="71" customWidth="1"/>
    <col min="2" max="2" width="30.1833333333333" style="71" customWidth="1"/>
    <col min="3" max="3" width="28.2833333333333" style="71" customWidth="1"/>
    <col min="4" max="4" width="27.4" style="71" customWidth="1"/>
    <col min="5" max="5" width="25.6416666666667" style="71" customWidth="1"/>
    <col min="6" max="16384" width="10" style="71"/>
  </cols>
  <sheetData>
    <row r="1" s="70" customFormat="1" ht="14.3" customHeight="1" spans="1:1">
      <c r="A1" s="72"/>
    </row>
    <row r="2" s="70" customFormat="1" ht="36.9" customHeight="1" spans="1:5">
      <c r="A2" s="73" t="s">
        <v>177</v>
      </c>
      <c r="B2" s="73"/>
      <c r="C2" s="73"/>
      <c r="D2" s="73"/>
      <c r="E2" s="73"/>
    </row>
    <row r="3" s="70" customFormat="1" ht="21.85" customHeight="1" spans="1:5">
      <c r="A3" s="74"/>
      <c r="B3" s="74"/>
      <c r="C3" s="75" t="s">
        <v>33</v>
      </c>
      <c r="D3" s="75"/>
      <c r="E3" s="75"/>
    </row>
    <row r="4" s="70" customFormat="1" ht="25" customHeight="1" spans="1:5">
      <c r="A4" s="76" t="s">
        <v>109</v>
      </c>
      <c r="B4" s="76"/>
      <c r="C4" s="76" t="s">
        <v>173</v>
      </c>
      <c r="D4" s="76"/>
      <c r="E4" s="76"/>
    </row>
    <row r="5" s="70" customFormat="1" ht="25" customHeight="1" spans="1:5">
      <c r="A5" s="77" t="s">
        <v>178</v>
      </c>
      <c r="B5" s="77" t="s">
        <v>179</v>
      </c>
      <c r="C5" s="78" t="s">
        <v>114</v>
      </c>
      <c r="D5" s="77" t="s">
        <v>111</v>
      </c>
      <c r="E5" s="77" t="s">
        <v>112</v>
      </c>
    </row>
    <row r="6" s="70" customFormat="1" ht="25" customHeight="1" spans="1:5">
      <c r="A6" s="79"/>
      <c r="B6" s="77" t="s">
        <v>114</v>
      </c>
      <c r="C6" s="78">
        <v>22408321.81</v>
      </c>
      <c r="D6" s="77">
        <v>22408321.81</v>
      </c>
      <c r="E6" s="77"/>
    </row>
    <row r="7" s="70" customFormat="1" ht="25" customHeight="1" spans="1:5">
      <c r="A7" s="56" t="s">
        <v>180</v>
      </c>
      <c r="B7" s="80" t="s">
        <v>181</v>
      </c>
      <c r="C7" s="76">
        <v>3025137.89</v>
      </c>
      <c r="D7" s="76">
        <v>3025137.89</v>
      </c>
      <c r="E7" s="76"/>
    </row>
    <row r="8" s="70" customFormat="1" ht="25" customHeight="1" spans="1:5">
      <c r="A8" s="56" t="s">
        <v>182</v>
      </c>
      <c r="B8" s="80" t="s">
        <v>183</v>
      </c>
      <c r="C8" s="76">
        <v>2865070.19</v>
      </c>
      <c r="D8" s="76">
        <v>2865070.19</v>
      </c>
      <c r="E8" s="76"/>
    </row>
    <row r="9" s="70" customFormat="1" ht="25" customHeight="1" spans="1:5">
      <c r="A9" s="60" t="s">
        <v>184</v>
      </c>
      <c r="B9" s="80" t="s">
        <v>185</v>
      </c>
      <c r="C9" s="81">
        <v>257250</v>
      </c>
      <c r="D9" s="81">
        <v>257250</v>
      </c>
      <c r="E9" s="81"/>
    </row>
    <row r="10" s="70" customFormat="1" ht="25" customHeight="1" spans="1:5">
      <c r="A10" s="60" t="s">
        <v>186</v>
      </c>
      <c r="B10" s="80" t="s">
        <v>187</v>
      </c>
      <c r="C10" s="82">
        <v>2607820.19</v>
      </c>
      <c r="D10" s="82">
        <v>2607820.19</v>
      </c>
      <c r="E10" s="82"/>
    </row>
    <row r="11" s="70" customFormat="1" ht="25" customHeight="1" spans="1:5">
      <c r="A11" s="83">
        <v>20808</v>
      </c>
      <c r="B11" s="80" t="s">
        <v>188</v>
      </c>
      <c r="C11" s="83">
        <v>16680</v>
      </c>
      <c r="D11" s="83">
        <v>16680</v>
      </c>
      <c r="E11" s="82"/>
    </row>
    <row r="12" s="70" customFormat="1" ht="25" customHeight="1" spans="1:5">
      <c r="A12" s="82">
        <v>2080899</v>
      </c>
      <c r="B12" s="80" t="s">
        <v>189</v>
      </c>
      <c r="C12" s="82">
        <v>16680</v>
      </c>
      <c r="D12" s="82">
        <v>16680</v>
      </c>
      <c r="E12" s="82"/>
    </row>
    <row r="13" s="70" customFormat="1" ht="25" customHeight="1" spans="1:5">
      <c r="A13" s="56" t="s">
        <v>190</v>
      </c>
      <c r="B13" s="80" t="s">
        <v>191</v>
      </c>
      <c r="C13" s="83">
        <v>143387.7</v>
      </c>
      <c r="D13" s="83">
        <v>143387.7</v>
      </c>
      <c r="E13" s="82"/>
    </row>
    <row r="14" s="70" customFormat="1" ht="25" customHeight="1" spans="1:5">
      <c r="A14" s="82">
        <v>2089999</v>
      </c>
      <c r="B14" s="80" t="s">
        <v>191</v>
      </c>
      <c r="C14" s="82">
        <v>143387.7</v>
      </c>
      <c r="D14" s="82">
        <v>143387.7</v>
      </c>
      <c r="E14" s="82"/>
    </row>
    <row r="15" s="70" customFormat="1" ht="25" customHeight="1" spans="1:5">
      <c r="A15" s="83">
        <v>210</v>
      </c>
      <c r="B15" s="80" t="s">
        <v>192</v>
      </c>
      <c r="C15" s="83">
        <v>19383183.92</v>
      </c>
      <c r="D15" s="83">
        <v>19383183.92</v>
      </c>
      <c r="E15" s="82"/>
    </row>
    <row r="16" s="70" customFormat="1" ht="25" customHeight="1" spans="1:5">
      <c r="A16" s="83">
        <v>21002</v>
      </c>
      <c r="B16" s="80" t="s">
        <v>193</v>
      </c>
      <c r="C16" s="83">
        <v>18067457.34</v>
      </c>
      <c r="D16" s="83">
        <v>18067457.34</v>
      </c>
      <c r="E16" s="82"/>
    </row>
    <row r="17" s="70" customFormat="1" ht="25" customHeight="1" spans="1:5">
      <c r="A17" s="82">
        <v>2100201</v>
      </c>
      <c r="B17" s="80" t="s">
        <v>194</v>
      </c>
      <c r="C17" s="82">
        <v>18067457.34</v>
      </c>
      <c r="D17" s="82">
        <v>18067457.34</v>
      </c>
      <c r="E17" s="82"/>
    </row>
    <row r="18" s="70" customFormat="1" ht="25" customHeight="1" spans="1:5">
      <c r="A18" s="83">
        <v>21011</v>
      </c>
      <c r="B18" s="80" t="s">
        <v>195</v>
      </c>
      <c r="C18" s="83">
        <v>1315726.58</v>
      </c>
      <c r="D18" s="83">
        <v>1315726.58</v>
      </c>
      <c r="E18" s="82"/>
    </row>
    <row r="19" s="70" customFormat="1" ht="25" customHeight="1" spans="1:5">
      <c r="A19" s="82">
        <v>2101102</v>
      </c>
      <c r="B19" s="80" t="s">
        <v>196</v>
      </c>
      <c r="C19" s="82">
        <v>1315726.58</v>
      </c>
      <c r="D19" s="82">
        <v>1315726.58</v>
      </c>
      <c r="E19" s="8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3" sqref="G13"/>
    </sheetView>
  </sheetViews>
  <sheetFormatPr defaultColWidth="10" defaultRowHeight="13.5" outlineLevelCol="4"/>
  <cols>
    <col min="1" max="1" width="20.625" style="27" customWidth="1"/>
    <col min="2" max="2" width="34.875" customWidth="1"/>
    <col min="3" max="3" width="22.8166666666667" customWidth="1"/>
    <col min="4" max="4" width="26.325" customWidth="1"/>
    <col min="5" max="5" width="26.975" customWidth="1"/>
  </cols>
  <sheetData>
    <row r="1" ht="23" customHeight="1" spans="1:5">
      <c r="A1" s="29"/>
      <c r="B1" s="10"/>
      <c r="C1" s="10"/>
      <c r="D1" s="10"/>
      <c r="E1" s="10"/>
    </row>
    <row r="2" ht="23" customHeight="1" spans="1:5">
      <c r="A2" s="11" t="s">
        <v>197</v>
      </c>
      <c r="B2" s="11"/>
      <c r="C2" s="11"/>
      <c r="D2" s="11"/>
      <c r="E2" s="11"/>
    </row>
    <row r="3" ht="23" customHeight="1" spans="1:5">
      <c r="A3" s="50"/>
      <c r="B3" s="51"/>
      <c r="C3" s="12"/>
      <c r="D3" s="12"/>
      <c r="E3" s="52" t="s">
        <v>33</v>
      </c>
    </row>
    <row r="4" ht="23" customHeight="1" spans="1:5">
      <c r="A4" s="53" t="s">
        <v>198</v>
      </c>
      <c r="B4" s="53"/>
      <c r="C4" s="53" t="s">
        <v>199</v>
      </c>
      <c r="D4" s="53"/>
      <c r="E4" s="53"/>
    </row>
    <row r="5" ht="23" customHeight="1" spans="1:5">
      <c r="A5" s="53" t="s">
        <v>178</v>
      </c>
      <c r="B5" s="53" t="s">
        <v>179</v>
      </c>
      <c r="C5" s="53" t="s">
        <v>114</v>
      </c>
      <c r="D5" s="53" t="s">
        <v>200</v>
      </c>
      <c r="E5" s="53" t="s">
        <v>201</v>
      </c>
    </row>
    <row r="6" ht="23" customHeight="1" spans="1:5">
      <c r="A6" s="53"/>
      <c r="B6" s="54" t="s">
        <v>114</v>
      </c>
      <c r="C6" s="55">
        <f>C7+C18+C21</f>
        <v>22408321.81</v>
      </c>
      <c r="D6" s="55">
        <f>D7+D21</f>
        <v>22158707.79</v>
      </c>
      <c r="E6" s="55">
        <f>E18</f>
        <v>249614.02</v>
      </c>
    </row>
    <row r="7" ht="23" customHeight="1" spans="1:5">
      <c r="A7" s="56" t="s">
        <v>202</v>
      </c>
      <c r="B7" s="57" t="s">
        <v>203</v>
      </c>
      <c r="C7" s="58">
        <v>21884777.79</v>
      </c>
      <c r="D7" s="59">
        <v>21884777.79</v>
      </c>
      <c r="E7" s="59"/>
    </row>
    <row r="8" ht="23" customHeight="1" spans="1:5">
      <c r="A8" s="60" t="s">
        <v>204</v>
      </c>
      <c r="B8" s="61" t="s">
        <v>205</v>
      </c>
      <c r="C8" s="62">
        <v>7623812.7</v>
      </c>
      <c r="D8" s="63">
        <v>7623812.7</v>
      </c>
      <c r="E8" s="63"/>
    </row>
    <row r="9" ht="23" customHeight="1" spans="1:5">
      <c r="A9" s="60" t="s">
        <v>206</v>
      </c>
      <c r="B9" s="61" t="s">
        <v>207</v>
      </c>
      <c r="C9" s="64">
        <v>1187550.54</v>
      </c>
      <c r="D9" s="64">
        <v>1187550.54</v>
      </c>
      <c r="E9" s="64"/>
    </row>
    <row r="10" ht="23" customHeight="1" spans="1:5">
      <c r="A10" s="38">
        <v>30103</v>
      </c>
      <c r="B10" s="61" t="s">
        <v>208</v>
      </c>
      <c r="C10" s="64">
        <v>3435400</v>
      </c>
      <c r="D10" s="64">
        <v>3435400</v>
      </c>
      <c r="E10" s="64"/>
    </row>
    <row r="11" ht="23" customHeight="1" spans="1:5">
      <c r="A11" s="38">
        <v>30106</v>
      </c>
      <c r="B11" s="61" t="s">
        <v>209</v>
      </c>
      <c r="C11" s="64"/>
      <c r="D11" s="64"/>
      <c r="E11" s="64"/>
    </row>
    <row r="12" ht="23" customHeight="1" spans="1:5">
      <c r="A12" s="38">
        <v>30107</v>
      </c>
      <c r="B12" s="61" t="s">
        <v>210</v>
      </c>
      <c r="C12" s="64">
        <v>4538317.77</v>
      </c>
      <c r="D12" s="64">
        <v>4538317.77</v>
      </c>
      <c r="E12" s="64"/>
    </row>
    <row r="13" ht="23" customHeight="1" spans="1:5">
      <c r="A13" s="38">
        <v>30108</v>
      </c>
      <c r="B13" s="61" t="s">
        <v>211</v>
      </c>
      <c r="C13" s="64">
        <v>2607820.19</v>
      </c>
      <c r="D13" s="64">
        <v>2607820.19</v>
      </c>
      <c r="E13" s="64"/>
    </row>
    <row r="14" ht="23" customHeight="1" spans="1:5">
      <c r="A14" s="38">
        <v>30110</v>
      </c>
      <c r="B14" s="61" t="s">
        <v>212</v>
      </c>
      <c r="C14" s="64">
        <v>1315726.58</v>
      </c>
      <c r="D14" s="64">
        <v>1315726.58</v>
      </c>
      <c r="E14" s="64"/>
    </row>
    <row r="15" ht="23" customHeight="1" spans="1:5">
      <c r="A15" s="38">
        <v>30111</v>
      </c>
      <c r="B15" s="61" t="s">
        <v>213</v>
      </c>
      <c r="C15" s="64"/>
      <c r="D15" s="64"/>
      <c r="E15" s="64"/>
    </row>
    <row r="16" ht="23" customHeight="1" spans="1:5">
      <c r="A16" s="38">
        <v>30112</v>
      </c>
      <c r="B16" s="61" t="s">
        <v>214</v>
      </c>
      <c r="C16" s="64">
        <v>143387.7</v>
      </c>
      <c r="D16" s="64">
        <v>143387.7</v>
      </c>
      <c r="E16" s="64"/>
    </row>
    <row r="17" ht="23" customHeight="1" spans="1:5">
      <c r="A17" s="38">
        <v>30199</v>
      </c>
      <c r="B17" s="61" t="s">
        <v>215</v>
      </c>
      <c r="C17" s="64">
        <v>1032762.31</v>
      </c>
      <c r="D17" s="64">
        <v>1032762.31</v>
      </c>
      <c r="E17" s="64"/>
    </row>
    <row r="18" ht="23" customHeight="1" spans="1:5">
      <c r="A18" s="65">
        <v>302</v>
      </c>
      <c r="B18" s="66" t="s">
        <v>216</v>
      </c>
      <c r="C18" s="67">
        <v>249614.02</v>
      </c>
      <c r="D18" s="64"/>
      <c r="E18" s="67">
        <f>E19+E20</f>
        <v>249614.02</v>
      </c>
    </row>
    <row r="19" ht="23" customHeight="1" spans="1:5">
      <c r="A19" s="38">
        <v>30228</v>
      </c>
      <c r="B19" s="61" t="s">
        <v>217</v>
      </c>
      <c r="C19" s="64">
        <v>130352.46</v>
      </c>
      <c r="D19" s="64"/>
      <c r="E19" s="64">
        <v>130352.46</v>
      </c>
    </row>
    <row r="20" ht="23" customHeight="1" spans="1:5">
      <c r="A20" s="38">
        <v>30229</v>
      </c>
      <c r="B20" s="61" t="s">
        <v>218</v>
      </c>
      <c r="C20" s="64">
        <v>119261.56</v>
      </c>
      <c r="D20" s="64"/>
      <c r="E20" s="64">
        <v>119261.56</v>
      </c>
    </row>
    <row r="21" ht="23" customHeight="1" spans="1:5">
      <c r="A21" s="68" t="s">
        <v>219</v>
      </c>
      <c r="B21" s="69" t="s">
        <v>220</v>
      </c>
      <c r="C21" s="67">
        <v>273930</v>
      </c>
      <c r="D21" s="67">
        <f>D22+D23</f>
        <v>273930</v>
      </c>
      <c r="E21" s="64"/>
    </row>
    <row r="22" ht="23" customHeight="1" spans="1:5">
      <c r="A22" s="38">
        <v>30302</v>
      </c>
      <c r="B22" s="64" t="s">
        <v>221</v>
      </c>
      <c r="C22" s="64">
        <v>257250</v>
      </c>
      <c r="D22" s="64">
        <v>257250</v>
      </c>
      <c r="E22" s="64"/>
    </row>
    <row r="23" ht="23" customHeight="1" spans="1:5">
      <c r="A23" s="38">
        <v>30305</v>
      </c>
      <c r="B23" s="64" t="s">
        <v>222</v>
      </c>
      <c r="C23" s="64">
        <v>16680</v>
      </c>
      <c r="D23" s="64">
        <v>16680</v>
      </c>
      <c r="E23" s="64"/>
    </row>
    <row r="24" ht="25" customHeight="1"/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段小刀</cp:lastModifiedBy>
  <dcterms:created xsi:type="dcterms:W3CDTF">2023-01-31T08:53:00Z</dcterms:created>
  <dcterms:modified xsi:type="dcterms:W3CDTF">2025-02-14T01:29:38Z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