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<sst xmlns="http://schemas.openxmlformats.org/spreadsheetml/2006/main" count="302" uniqueCount="233">
  <si>
    <t>单位代码：</t>
  </si>
  <si>
    <t>单位名称：</t>
  </si>
  <si>
    <t>宁县金村乡卫生院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</si>
  <si>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</si>
  <si>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</si>
  <si>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</si>
  <si>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</si>
  <si>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</si>
  <si>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</si>
  <si>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</si>
  <si>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</si>
  <si>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</si>
  <si>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</si>
  <si>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</si>
  <si>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</si>
  <si>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</si>
  <si>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</si>
  <si>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</si>
  <si>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</si>
  <si>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</si>
  <si>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</si>
  <si>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</si>
  <si>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</si>
  <si>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</si>
  <si>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</si>
  <si>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</si>
  <si>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</si>
  <si>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</si>
  <si>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</si>
  <si>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</si>
  <si>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</si>
  <si>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</si>
  <si>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</si>
  <si>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</si>
  <si>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</si>
  <si>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</si>
  <si>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</si>
  <si>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</si>
  <si>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</si>
  <si>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</si>
  <si>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</si>
  <si>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</si>
  <si>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</si>
  <si>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</si>
  <si>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</si>
  <si>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</si>
  <si>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</si>
  <si>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</si>
  <si>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</si>
  <si>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</si>
  <si>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</si>
  <si>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</si>
  <si>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</si>
  <si>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</si>
  <si>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</si>
  <si>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</si>
  <si>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</si>
  <si>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</si>
  <si>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</si>
  <si>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</si>
  <si>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</si>
  <si>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</si>
  <si>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</si>
  <si>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</si>
  <si>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</si>
  <si>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</si>
  <si>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</si>
  <si>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</si>
  <si>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</si>
  <si>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</si>
  <si>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</si>
  <si>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</si>
  <si>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</si>
  <si>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</si>
  <si>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</si>
  <si>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</si>
  <si>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</si>
  <si>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</si>
  <si>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</si>
  <si>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</si>
  <si>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</si>
  <si>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</si>
  <si>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</si>
  <si>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</si>
  <si>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</si>
  <si>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</si>
  <si>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</si>
  <si>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</si>
  <si>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</si>
  <si>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</si>
  <si>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</si>
  <si>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</si>
  <si>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</si>
  <si>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</si>
  <si>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</si>
  <si>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</si>
  <si>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</si>
  <si>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</si>
  <si>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</si>
  <si>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</si>
  <si>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</si>
  <si>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</si>
  <si>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</si>
  <si>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</si>
  <si>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</si>
  <si>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</si>
  <si>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</si>
  <si>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</si>
  <si>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</si>
  <si>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</si>
  <si>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</si>
  <si>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</si>
  <si>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</si>
  <si>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</si>
  <si>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</si>
  <si>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</si>
  <si>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</si>
  <si>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</si>
  <si>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</si>
  <si>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</si>
  <si>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</si>
  <si>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21003-基层医疗卫生机构</t>
  </si>
  <si>
    <t>2100302-乡镇卫生院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</si>
  <si>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</si>
  <si>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</si>
  <si>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</si>
  <si>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</si>
  <si>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</si>
  <si>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</si>
  <si>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</si>
  <si>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</si>
  <si>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</si>
  <si>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</si>
  <si>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</si>
  <si>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</si>
  <si>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</si>
  <si>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</si>
  <si>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</si>
  <si>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</si>
  <si>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</si>
  <si>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</si>
  <si>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</si>
  <si>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</si>
  <si>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</si>
  <si>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</si>
  <si>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</si>
  <si>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</si>
  <si>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</si>
  <si>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</si>
  <si>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</si>
  <si>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</si>
  <si>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</si>
  <si>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</si>
  <si>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</si>
  <si>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</si>
  <si>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</si>
  <si>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</si>
  <si>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</si>
  <si>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</si>
  <si>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</si>
  <si>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</si>
  <si>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</si>
  <si>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</si>
  <si>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</si>
  <si>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</si>
  <si>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</si>
  <si>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</si>
  <si>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</si>
  <si>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</si>
  <si>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</si>
  <si>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</si>
  <si>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</si>
  <si>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</si>
  <si>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</si>
  <si>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</si>
  <si>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其他社会保障和就业支出</t>
  </si>
  <si>
    <t>210</t>
  </si>
  <si>
    <t>卫生健康支出</t>
  </si>
  <si>
    <t>21003</t>
  </si>
  <si>
    <t>基层医疗卫生机构</t>
  </si>
  <si>
    <t>2100302</t>
  </si>
  <si>
    <t>乡镇卫生院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</si>
  <si>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</si>
  <si>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</si>
  <si>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</si>
  <si>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</si>
  <si>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</si>
  <si>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</si>
  <si>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</si>
  <si>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</si>
  <si>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</si>
  <si>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</si>
  <si>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</si>
  <si>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</si>
  <si>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</si>
  <si>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</si>
  <si>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</si>
  <si>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30110</t>
  </si>
  <si>
    <t xml:space="preserve">  职工基本医疗保险缴纳</t>
  </si>
  <si>
    <t xml:space="preserve">  其他社会保障缴费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</si>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</sst>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0.00"/>
    <numFmt numFmtId="179" formatCode="yyyy/mm/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"/>
    </font>
    <font>
      <sz val="19"/>
      <name val="SimSun"/>
      <charset val="134"/>
    </font>
    <font>
      <b/>
      <sz val="10"/>
      <name val="SimSun"/>
      <charset val="134"/>
    </font>
    <font>
      <sz val="9"/>
      <color indexed="8"/>
      <name val="宋体"/>
      <charset val="1"/>
      <scheme val="minor"/>
    </font>
    <font>
      <b/>
      <sz val="9"/>
      <name val="SimSu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1"/>
      <color indexed="8"/>
      <name val="Times New Roman"/>
      <charset val="1"/>
    </font>
    <font>
      <b/>
      <sz val="9"/>
      <color indexed="8"/>
      <name val="Times New Roman"/>
      <charset val="134"/>
    </font>
    <font>
      <b/>
      <sz val="11"/>
      <name val="SimSun"/>
      <charset val="134"/>
    </font>
    <font>
      <sz val="10"/>
      <name val="Hiragino Sans GB"/>
      <charset val="134"/>
    </font>
    <font>
      <sz val="9"/>
      <name val="Times New Roma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5" borderId="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8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8" borderId="9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176" fontId="19" fillId="0" borderId="1" xfId="0" applyNumberFormat="1" applyFont="1" applyFill="1" applyBorder="1" applyAlignment="1">
      <alignment vertical="center"/>
    </xf>
    <xf numFmtId="176" fontId="20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19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176" fontId="19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" fontId="25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6" fontId="25" fillId="0" borderId="2" xfId="0" applyNumberFormat="1" applyFont="1" applyBorder="1" applyAlignment="1">
      <alignment horizontal="right" vertical="center" wrapText="1"/>
    </xf>
    <xf numFmtId="176" fontId="25" fillId="0" borderId="2" xfId="0" applyNumberFormat="1" applyFont="1" applyBorder="1" applyAlignment="1">
      <alignment vertical="center" wrapText="1"/>
    </xf>
    <xf numFmtId="176" fontId="26" fillId="0" borderId="2" xfId="0" applyNumberFormat="1" applyFont="1" applyBorder="1" applyAlignment="1">
      <alignment vertical="center" wrapText="1"/>
    </xf>
    <xf numFmtId="0" fontId="27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28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1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8" fontId="30" fillId="0" borderId="2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right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176" fontId="30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4" fontId="31" fillId="0" borderId="2" xfId="0" applyNumberFormat="1" applyFont="1" applyBorder="1" applyAlignment="1">
      <alignment vertical="center" wrapText="1"/>
    </xf>
    <xf numFmtId="176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0" sqref="G1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1">
        <v>607020</v>
      </c>
      <c r="D3" s="111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2" t="s">
        <v>3</v>
      </c>
      <c r="C6" s="112"/>
      <c r="D6" s="112"/>
      <c r="E6" s="112"/>
      <c r="F6" s="112"/>
      <c r="G6" s="112"/>
      <c r="H6" s="112"/>
      <c r="I6" s="112"/>
      <c r="J6" s="112"/>
      <c r="K6" s="11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3" t="s">
        <v>5</v>
      </c>
      <c r="G10" s="114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3" t="s">
        <v>6</v>
      </c>
      <c r="C12" s="113"/>
      <c r="D12" s="12"/>
      <c r="E12" s="113" t="s">
        <v>7</v>
      </c>
      <c r="F12" s="10"/>
      <c r="G12" s="12"/>
      <c r="H12" s="113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10" sqref="G1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206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33</v>
      </c>
    </row>
    <row r="4" ht="22.75" customHeight="1" spans="1:8">
      <c r="A4" s="14" t="s">
        <v>162</v>
      </c>
      <c r="B4" s="14" t="s">
        <v>207</v>
      </c>
      <c r="C4" s="14"/>
      <c r="D4" s="14"/>
      <c r="E4" s="14"/>
      <c r="F4" s="14"/>
      <c r="G4" s="14" t="s">
        <v>208</v>
      </c>
      <c r="H4" s="14" t="s">
        <v>209</v>
      </c>
    </row>
    <row r="5" ht="22.75" customHeight="1" spans="1:8">
      <c r="A5" s="14"/>
      <c r="B5" s="14" t="s">
        <v>114</v>
      </c>
      <c r="C5" s="14" t="s">
        <v>210</v>
      </c>
      <c r="D5" s="14" t="s">
        <v>211</v>
      </c>
      <c r="E5" s="14" t="s">
        <v>212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213</v>
      </c>
      <c r="F6" s="14" t="s">
        <v>214</v>
      </c>
      <c r="G6" s="14"/>
      <c r="H6" s="14"/>
    </row>
    <row r="7" ht="22.75" customHeight="1" spans="1:8">
      <c r="A7" s="44" t="s">
        <v>114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 t="s">
        <v>2</v>
      </c>
      <c r="B8" s="45"/>
      <c r="C8" s="45"/>
      <c r="D8" s="45"/>
      <c r="E8" s="45"/>
      <c r="F8" s="45"/>
      <c r="G8" s="45"/>
      <c r="H8" s="45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8" sqref="C8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215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216</v>
      </c>
      <c r="B4" s="29" t="s">
        <v>217</v>
      </c>
      <c r="C4" s="30" t="s">
        <v>218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>
        <f>D6</f>
        <v>8814.26</v>
      </c>
      <c r="E5" s="33">
        <f>E6</f>
        <v>8814.26</v>
      </c>
      <c r="F5" s="34"/>
      <c r="G5" s="12"/>
      <c r="H5" s="12"/>
      <c r="I5" s="12"/>
      <c r="J5" s="12"/>
    </row>
    <row r="6" ht="28" customHeight="1" spans="1:6">
      <c r="A6" s="35">
        <v>1</v>
      </c>
      <c r="B6" s="31" t="s">
        <v>200</v>
      </c>
      <c r="C6" s="36" t="s">
        <v>201</v>
      </c>
      <c r="D6" s="37">
        <v>8814.26</v>
      </c>
      <c r="E6" s="37">
        <v>8814.26</v>
      </c>
      <c r="F6" s="38"/>
    </row>
    <row r="7" ht="28" customHeight="1" spans="1:6">
      <c r="A7" s="35">
        <v>2</v>
      </c>
      <c r="B7" s="31" t="s">
        <v>202</v>
      </c>
      <c r="C7" s="36" t="s">
        <v>203</v>
      </c>
      <c r="D7" s="37">
        <v>5791.65</v>
      </c>
      <c r="E7" s="37">
        <v>5791.65</v>
      </c>
      <c r="F7" s="38"/>
    </row>
    <row r="8" ht="28" customHeight="1" spans="1:6">
      <c r="A8" s="35">
        <v>3</v>
      </c>
      <c r="B8" s="31" t="s">
        <v>204</v>
      </c>
      <c r="C8" s="36" t="s">
        <v>205</v>
      </c>
      <c r="D8" s="37">
        <v>3022.61</v>
      </c>
      <c r="E8" s="37">
        <v>3022.61</v>
      </c>
      <c r="F8" s="38"/>
    </row>
    <row r="9" ht="28" customHeight="1" spans="1:6">
      <c r="A9" s="38"/>
      <c r="B9" s="39"/>
      <c r="C9" s="40"/>
      <c r="D9" s="38"/>
      <c r="E9" s="38"/>
      <c r="F9" s="38"/>
    </row>
    <row r="10" ht="28" customHeight="1" spans="1:6">
      <c r="A10" s="38"/>
      <c r="B10" s="39"/>
      <c r="C10" s="40"/>
      <c r="D10" s="38"/>
      <c r="E10" s="38"/>
      <c r="F10" s="38"/>
    </row>
    <row r="11" ht="28" customHeight="1" spans="1:6">
      <c r="A11" s="38"/>
      <c r="B11" s="39"/>
      <c r="C11" s="40"/>
      <c r="D11" s="38"/>
      <c r="E11" s="38"/>
      <c r="F11" s="38"/>
    </row>
    <row r="12" ht="28" customHeight="1" spans="1:6">
      <c r="A12" s="38"/>
      <c r="B12" s="39"/>
      <c r="C12" s="40"/>
      <c r="D12" s="38"/>
      <c r="E12" s="41"/>
      <c r="F12" s="38"/>
    </row>
    <row r="13" ht="28" customHeight="1" spans="1:6">
      <c r="A13" s="38"/>
      <c r="B13" s="39"/>
      <c r="C13" s="40"/>
      <c r="D13" s="38"/>
      <c r="E13" s="38"/>
      <c r="F13" s="38"/>
    </row>
    <row r="14" ht="28" customHeight="1" spans="1:6">
      <c r="A14" s="38"/>
      <c r="B14" s="39"/>
      <c r="C14" s="40"/>
      <c r="D14" s="38"/>
      <c r="E14" s="38"/>
      <c r="F14" s="38"/>
    </row>
    <row r="15" ht="28" customHeight="1" spans="1:6">
      <c r="A15" s="38"/>
      <c r="B15" s="39"/>
      <c r="C15" s="40"/>
      <c r="D15" s="38"/>
      <c r="E15" s="38"/>
      <c r="F15" s="38"/>
    </row>
    <row r="16" ht="28" customHeight="1" spans="1:6">
      <c r="A16" s="38"/>
      <c r="B16" s="39"/>
      <c r="C16" s="40"/>
      <c r="D16" s="38"/>
      <c r="E16" s="38"/>
      <c r="F16" s="38"/>
    </row>
    <row r="17" ht="28" customHeight="1" spans="1:6">
      <c r="A17" s="38"/>
      <c r="B17" s="39"/>
      <c r="C17" s="40"/>
      <c r="D17" s="38"/>
      <c r="E17" s="38"/>
      <c r="F17" s="38"/>
    </row>
    <row r="18" ht="28" customHeight="1" spans="1:6">
      <c r="A18" s="38"/>
      <c r="B18" s="39"/>
      <c r="C18" s="40"/>
      <c r="D18" s="38"/>
      <c r="E18" s="38"/>
      <c r="F18" s="38"/>
    </row>
    <row r="19" ht="28" customHeight="1" spans="1:6">
      <c r="A19" s="38"/>
      <c r="B19" s="39"/>
      <c r="C19" s="40"/>
      <c r="D19" s="38"/>
      <c r="E19" s="38"/>
      <c r="F19" s="38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10" sqref="G10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219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220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221</v>
      </c>
      <c r="B5" s="22" t="s">
        <v>222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G10" sqref="G1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223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162</v>
      </c>
      <c r="B4" s="14" t="s">
        <v>114</v>
      </c>
      <c r="C4" s="14" t="s">
        <v>224</v>
      </c>
      <c r="D4" s="14" t="s">
        <v>225</v>
      </c>
      <c r="E4" s="14" t="s">
        <v>226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0" sqref="G1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227</v>
      </c>
      <c r="B1" s="1"/>
    </row>
    <row r="2" spans="1:1">
      <c r="A2" s="2" t="s">
        <v>228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229</v>
      </c>
      <c r="B5" s="4">
        <v>1</v>
      </c>
    </row>
    <row r="6" spans="1:2">
      <c r="A6" s="6" t="s">
        <v>230</v>
      </c>
      <c r="B6" s="7"/>
    </row>
    <row r="7" spans="1:2">
      <c r="A7" s="8" t="s">
        <v>231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232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10" sqref="G10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7" t="s">
        <v>10</v>
      </c>
      <c r="C2" s="107"/>
    </row>
    <row r="3" ht="29.35" customHeight="1" spans="1:3">
      <c r="A3" s="108"/>
      <c r="B3" s="109" t="s">
        <v>11</v>
      </c>
      <c r="C3" s="109" t="s">
        <v>12</v>
      </c>
    </row>
    <row r="4" ht="28.45" customHeight="1" spans="1:3">
      <c r="A4" s="91"/>
      <c r="B4" s="110" t="s">
        <v>13</v>
      </c>
      <c r="C4" s="81" t="s">
        <v>14</v>
      </c>
    </row>
    <row r="5" ht="28.45" customHeight="1" spans="1:3">
      <c r="A5" s="91"/>
      <c r="B5" s="110" t="s">
        <v>15</v>
      </c>
      <c r="C5" s="81" t="s">
        <v>16</v>
      </c>
    </row>
    <row r="6" ht="28.45" customHeight="1" spans="1:3">
      <c r="A6" s="91"/>
      <c r="B6" s="110" t="s">
        <v>17</v>
      </c>
      <c r="C6" s="81" t="s">
        <v>18</v>
      </c>
    </row>
    <row r="7" ht="28.45" customHeight="1" spans="1:3">
      <c r="A7" s="91"/>
      <c r="B7" s="110" t="s">
        <v>19</v>
      </c>
      <c r="C7" s="81"/>
    </row>
    <row r="8" ht="28.45" customHeight="1" spans="1:3">
      <c r="A8" s="91"/>
      <c r="B8" s="110" t="s">
        <v>20</v>
      </c>
      <c r="C8" s="81" t="s">
        <v>21</v>
      </c>
    </row>
    <row r="9" ht="28.45" customHeight="1" spans="1:3">
      <c r="A9" s="91"/>
      <c r="B9" s="110" t="s">
        <v>22</v>
      </c>
      <c r="C9" s="81" t="s">
        <v>23</v>
      </c>
    </row>
    <row r="10" ht="28.45" customHeight="1" spans="1:3">
      <c r="A10" s="91"/>
      <c r="B10" s="110" t="s">
        <v>24</v>
      </c>
      <c r="C10" s="81" t="s">
        <v>25</v>
      </c>
    </row>
    <row r="11" ht="28.45" customHeight="1" spans="1:3">
      <c r="A11" s="91"/>
      <c r="B11" s="110" t="s">
        <v>26</v>
      </c>
      <c r="C11" s="81" t="s">
        <v>27</v>
      </c>
    </row>
    <row r="12" ht="28.45" customHeight="1" spans="1:3">
      <c r="A12" s="91"/>
      <c r="B12" s="110" t="s">
        <v>28</v>
      </c>
      <c r="C12" s="81"/>
    </row>
    <row r="13" ht="28.45" customHeight="1" spans="1:3">
      <c r="A13" s="10"/>
      <c r="B13" s="110" t="s">
        <v>29</v>
      </c>
      <c r="C13" s="81"/>
    </row>
    <row r="14" ht="28.45" customHeight="1" spans="1:3">
      <c r="A14" s="10"/>
      <c r="B14" s="110" t="s">
        <v>30</v>
      </c>
      <c r="C14" s="81" t="s">
        <v>14</v>
      </c>
    </row>
    <row r="15" ht="36" customHeight="1" spans="2:3">
      <c r="B15" s="110" t="s">
        <v>31</v>
      </c>
      <c r="C15" s="38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G10" sqref="G1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91"/>
      <c r="B3" s="91"/>
      <c r="C3" s="91"/>
      <c r="D3" s="92" t="s">
        <v>33</v>
      </c>
    </row>
    <row r="4" ht="22.75" customHeight="1" spans="1:4">
      <c r="A4" s="68" t="s">
        <v>34</v>
      </c>
      <c r="B4" s="68"/>
      <c r="C4" s="68" t="s">
        <v>35</v>
      </c>
      <c r="D4" s="68"/>
    </row>
    <row r="5" ht="22.75" customHeight="1" spans="1:4">
      <c r="A5" s="68" t="s">
        <v>36</v>
      </c>
      <c r="B5" s="68" t="s">
        <v>37</v>
      </c>
      <c r="C5" s="68" t="s">
        <v>36</v>
      </c>
      <c r="D5" s="68" t="s">
        <v>37</v>
      </c>
    </row>
    <row r="6" ht="22.75" customHeight="1" spans="1:4">
      <c r="A6" s="93" t="s">
        <v>38</v>
      </c>
      <c r="B6" s="76">
        <v>960420.67</v>
      </c>
      <c r="C6" s="93" t="s">
        <v>39</v>
      </c>
      <c r="D6" s="94"/>
    </row>
    <row r="7" ht="22.75" customHeight="1" spans="1:4">
      <c r="A7" s="93" t="s">
        <v>40</v>
      </c>
      <c r="B7" s="76"/>
      <c r="C7" s="93" t="s">
        <v>41</v>
      </c>
      <c r="D7" s="95"/>
    </row>
    <row r="8" ht="22.75" customHeight="1" spans="1:4">
      <c r="A8" s="93" t="s">
        <v>42</v>
      </c>
      <c r="B8" s="76"/>
      <c r="C8" s="93" t="s">
        <v>43</v>
      </c>
      <c r="D8" s="95"/>
    </row>
    <row r="9" ht="22.75" customHeight="1" spans="1:4">
      <c r="A9" s="93" t="s">
        <v>44</v>
      </c>
      <c r="B9" s="76"/>
      <c r="C9" s="93" t="s">
        <v>45</v>
      </c>
      <c r="D9" s="95"/>
    </row>
    <row r="10" ht="22.75" customHeight="1" spans="1:4">
      <c r="A10" s="93" t="s">
        <v>46</v>
      </c>
      <c r="B10" s="76">
        <v>2487758.71</v>
      </c>
      <c r="C10" s="93" t="s">
        <v>47</v>
      </c>
      <c r="D10" s="95"/>
    </row>
    <row r="11" ht="22.75" customHeight="1" spans="1:4">
      <c r="A11" s="93" t="s">
        <v>48</v>
      </c>
      <c r="B11" s="96"/>
      <c r="C11" s="93" t="s">
        <v>49</v>
      </c>
      <c r="D11" s="97"/>
    </row>
    <row r="12" ht="22.75" customHeight="1" spans="1:4">
      <c r="A12" s="93" t="s">
        <v>50</v>
      </c>
      <c r="B12" s="98"/>
      <c r="C12" s="93" t="s">
        <v>51</v>
      </c>
      <c r="D12" s="76"/>
    </row>
    <row r="13" ht="22.75" customHeight="1" spans="1:4">
      <c r="A13" s="93" t="s">
        <v>52</v>
      </c>
      <c r="B13" s="98"/>
      <c r="C13" s="93" t="s">
        <v>53</v>
      </c>
      <c r="D13" s="76">
        <v>123741.27</v>
      </c>
    </row>
    <row r="14" ht="22.75" customHeight="1" spans="1:4">
      <c r="A14" s="93" t="s">
        <v>54</v>
      </c>
      <c r="B14" s="98"/>
      <c r="C14" s="93" t="s">
        <v>55</v>
      </c>
      <c r="D14" s="76"/>
    </row>
    <row r="15" ht="22.75" customHeight="1" spans="1:4">
      <c r="A15" s="93"/>
      <c r="B15" s="99"/>
      <c r="C15" s="93" t="s">
        <v>56</v>
      </c>
      <c r="D15" s="76">
        <f>B10+836679.4</f>
        <v>3324438.11</v>
      </c>
    </row>
    <row r="16" ht="22.75" customHeight="1" spans="1:4">
      <c r="A16" s="93"/>
      <c r="B16" s="99"/>
      <c r="C16" s="93" t="s">
        <v>57</v>
      </c>
      <c r="D16" s="76"/>
    </row>
    <row r="17" ht="22.75" customHeight="1" spans="1:4">
      <c r="A17" s="93"/>
      <c r="B17" s="99"/>
      <c r="C17" s="93" t="s">
        <v>58</v>
      </c>
      <c r="D17" s="100"/>
    </row>
    <row r="18" ht="22.75" customHeight="1" spans="1:4">
      <c r="A18" s="93"/>
      <c r="B18" s="99"/>
      <c r="C18" s="93" t="s">
        <v>59</v>
      </c>
      <c r="D18" s="101"/>
    </row>
    <row r="19" ht="22.75" customHeight="1" spans="1:4">
      <c r="A19" s="93"/>
      <c r="B19" s="99"/>
      <c r="C19" s="93" t="s">
        <v>60</v>
      </c>
      <c r="D19" s="101"/>
    </row>
    <row r="20" ht="22.75" customHeight="1" spans="1:4">
      <c r="A20" s="102"/>
      <c r="B20" s="103"/>
      <c r="C20" s="93" t="s">
        <v>61</v>
      </c>
      <c r="D20" s="101"/>
    </row>
    <row r="21" ht="22.75" customHeight="1" spans="1:4">
      <c r="A21" s="102"/>
      <c r="B21" s="103"/>
      <c r="C21" s="93" t="s">
        <v>62</v>
      </c>
      <c r="D21" s="101"/>
    </row>
    <row r="22" ht="22.75" customHeight="1" spans="1:4">
      <c r="A22" s="102"/>
      <c r="B22" s="103"/>
      <c r="C22" s="93" t="s">
        <v>63</v>
      </c>
      <c r="D22" s="101"/>
    </row>
    <row r="23" ht="22.75" customHeight="1" spans="1:4">
      <c r="A23" s="102"/>
      <c r="B23" s="103"/>
      <c r="C23" s="93" t="s">
        <v>64</v>
      </c>
      <c r="D23" s="101"/>
    </row>
    <row r="24" ht="22.75" customHeight="1" spans="1:4">
      <c r="A24" s="102"/>
      <c r="B24" s="103"/>
      <c r="C24" s="93" t="s">
        <v>65</v>
      </c>
      <c r="D24" s="101"/>
    </row>
    <row r="25" ht="22.75" customHeight="1" spans="1:4">
      <c r="A25" s="93"/>
      <c r="B25" s="99"/>
      <c r="C25" s="93" t="s">
        <v>66</v>
      </c>
      <c r="D25" s="101"/>
    </row>
    <row r="26" ht="22.75" customHeight="1" spans="1:4">
      <c r="A26" s="93"/>
      <c r="B26" s="99"/>
      <c r="C26" s="93" t="s">
        <v>67</v>
      </c>
      <c r="D26" s="101"/>
    </row>
    <row r="27" ht="22.75" customHeight="1" spans="1:4">
      <c r="A27" s="93"/>
      <c r="B27" s="99"/>
      <c r="C27" s="93" t="s">
        <v>68</v>
      </c>
      <c r="D27" s="101"/>
    </row>
    <row r="28" ht="22.75" customHeight="1" spans="1:4">
      <c r="A28" s="102"/>
      <c r="B28" s="103"/>
      <c r="C28" s="93" t="s">
        <v>69</v>
      </c>
      <c r="D28" s="101"/>
    </row>
    <row r="29" ht="22.75" customHeight="1" spans="1:4">
      <c r="A29" s="102"/>
      <c r="B29" s="103"/>
      <c r="C29" s="93" t="s">
        <v>70</v>
      </c>
      <c r="D29" s="101"/>
    </row>
    <row r="30" ht="22.75" customHeight="1" spans="1:4">
      <c r="A30" s="102"/>
      <c r="B30" s="103"/>
      <c r="C30" s="93" t="s">
        <v>71</v>
      </c>
      <c r="D30" s="101"/>
    </row>
    <row r="31" ht="22.75" customHeight="1" spans="1:4">
      <c r="A31" s="102"/>
      <c r="B31" s="103"/>
      <c r="C31" s="93" t="s">
        <v>72</v>
      </c>
      <c r="D31" s="101"/>
    </row>
    <row r="32" ht="22.75" customHeight="1" spans="1:4">
      <c r="A32" s="102"/>
      <c r="B32" s="103"/>
      <c r="C32" s="93" t="s">
        <v>73</v>
      </c>
      <c r="D32" s="101"/>
    </row>
    <row r="33" ht="22.75" customHeight="1" spans="1:4">
      <c r="A33" s="93"/>
      <c r="B33" s="104"/>
      <c r="C33" s="93" t="s">
        <v>74</v>
      </c>
      <c r="D33" s="101"/>
    </row>
    <row r="34" ht="22.75" customHeight="1" spans="1:4">
      <c r="A34" s="93"/>
      <c r="B34" s="104"/>
      <c r="C34" s="93" t="s">
        <v>75</v>
      </c>
      <c r="D34" s="101"/>
    </row>
    <row r="35" ht="22.75" customHeight="1" spans="1:4">
      <c r="A35" s="93"/>
      <c r="B35" s="104"/>
      <c r="C35" s="93" t="s">
        <v>76</v>
      </c>
      <c r="D35" s="101"/>
    </row>
    <row r="36" ht="22.75" customHeight="1" spans="1:4">
      <c r="A36" s="93"/>
      <c r="B36" s="104"/>
      <c r="C36" s="93"/>
      <c r="D36" s="104"/>
    </row>
    <row r="37" ht="22.75" customHeight="1" spans="1:4">
      <c r="A37" s="93"/>
      <c r="B37" s="104"/>
      <c r="C37" s="93"/>
      <c r="D37" s="104"/>
    </row>
    <row r="38" ht="22.75" customHeight="1" spans="1:4">
      <c r="A38" s="93"/>
      <c r="B38" s="104"/>
      <c r="C38" s="93"/>
      <c r="D38" s="104"/>
    </row>
    <row r="39" ht="22.75" customHeight="1" spans="1:4">
      <c r="A39" s="102" t="s">
        <v>77</v>
      </c>
      <c r="B39" s="103">
        <f>SUM(B6:B14)</f>
        <v>3448179.38</v>
      </c>
      <c r="C39" s="102" t="s">
        <v>78</v>
      </c>
      <c r="D39" s="103">
        <f>SUM(D6:D38)</f>
        <v>3448179.38</v>
      </c>
    </row>
    <row r="40" ht="22.75" customHeight="1" spans="1:4">
      <c r="A40" s="102" t="s">
        <v>79</v>
      </c>
      <c r="B40" s="105"/>
      <c r="C40" s="102" t="s">
        <v>80</v>
      </c>
      <c r="D40" s="103"/>
    </row>
    <row r="41" ht="22.75" customHeight="1" spans="1:4">
      <c r="A41" s="102" t="s">
        <v>81</v>
      </c>
      <c r="B41" s="106"/>
      <c r="C41" s="93"/>
      <c r="D41" s="99"/>
    </row>
    <row r="42" ht="22.75" customHeight="1" spans="1:4">
      <c r="A42" s="102" t="s">
        <v>82</v>
      </c>
      <c r="B42" s="103">
        <f>B39+B40</f>
        <v>3448179.38</v>
      </c>
      <c r="C42" s="102" t="s">
        <v>83</v>
      </c>
      <c r="D42" s="103">
        <f>D39+D40</f>
        <v>3448179.38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G10" sqref="G10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83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25" customHeight="1" spans="1:3">
      <c r="A5" s="84" t="s">
        <v>85</v>
      </c>
      <c r="B5" s="85">
        <v>960420.67</v>
      </c>
      <c r="C5" s="18"/>
    </row>
    <row r="6" s="17" customFormat="1" ht="25" customHeight="1" spans="1:3">
      <c r="A6" s="86" t="s">
        <v>86</v>
      </c>
      <c r="B6" s="87">
        <v>960420.67</v>
      </c>
      <c r="C6" s="18"/>
    </row>
    <row r="7" s="17" customFormat="1" ht="25" customHeight="1" spans="1:3">
      <c r="A7" s="86" t="s">
        <v>87</v>
      </c>
      <c r="B7" s="87"/>
      <c r="C7" s="18"/>
    </row>
    <row r="8" s="17" customFormat="1" ht="25" customHeight="1" spans="1:3">
      <c r="A8" s="84" t="s">
        <v>88</v>
      </c>
      <c r="B8" s="87"/>
      <c r="C8" s="18"/>
    </row>
    <row r="9" s="17" customFormat="1" ht="25" customHeight="1" spans="1:3">
      <c r="A9" s="86" t="s">
        <v>86</v>
      </c>
      <c r="B9" s="87"/>
      <c r="C9" s="18"/>
    </row>
    <row r="10" s="17" customFormat="1" ht="25" customHeight="1" spans="1:3">
      <c r="A10" s="86" t="s">
        <v>87</v>
      </c>
      <c r="B10" s="87"/>
      <c r="C10" s="18"/>
    </row>
    <row r="11" s="17" customFormat="1" ht="25" customHeight="1" spans="1:3">
      <c r="A11" s="84" t="s">
        <v>89</v>
      </c>
      <c r="B11" s="87"/>
      <c r="C11" s="18"/>
    </row>
    <row r="12" s="17" customFormat="1" ht="25" customHeight="1" spans="1:3">
      <c r="A12" s="86" t="s">
        <v>86</v>
      </c>
      <c r="B12" s="87"/>
      <c r="C12" s="18"/>
    </row>
    <row r="13" s="17" customFormat="1" ht="25" customHeight="1" spans="1:3">
      <c r="A13" s="86" t="s">
        <v>87</v>
      </c>
      <c r="B13" s="87"/>
      <c r="C13" s="18"/>
    </row>
    <row r="14" s="17" customFormat="1" ht="25" customHeight="1" spans="1:3">
      <c r="A14" s="88" t="s">
        <v>90</v>
      </c>
      <c r="B14" s="87">
        <v>2487758.71</v>
      </c>
      <c r="C14" s="18"/>
    </row>
    <row r="15" s="17" customFormat="1" ht="25" customHeight="1" spans="1:3">
      <c r="A15" s="86" t="s">
        <v>91</v>
      </c>
      <c r="B15" s="87"/>
      <c r="C15" s="18"/>
    </row>
    <row r="16" s="17" customFormat="1" ht="25" customHeight="1" spans="1:3">
      <c r="A16" s="86" t="s">
        <v>92</v>
      </c>
      <c r="B16" s="87">
        <v>2487758.71</v>
      </c>
      <c r="C16" s="18"/>
    </row>
    <row r="17" s="17" customFormat="1" ht="25" customHeight="1" spans="1:3">
      <c r="A17" s="86" t="s">
        <v>93</v>
      </c>
      <c r="B17" s="87"/>
      <c r="C17" s="18"/>
    </row>
    <row r="18" s="17" customFormat="1" ht="25" customHeight="1" spans="1:3">
      <c r="A18" s="88" t="s">
        <v>94</v>
      </c>
      <c r="B18" s="87"/>
      <c r="C18" s="18"/>
    </row>
    <row r="19" s="17" customFormat="1" ht="25" customHeight="1" spans="1:3">
      <c r="A19" s="88" t="s">
        <v>95</v>
      </c>
      <c r="B19" s="87"/>
      <c r="C19" s="18"/>
    </row>
    <row r="20" s="17" customFormat="1" ht="25" customHeight="1" spans="1:3">
      <c r="A20" s="88" t="s">
        <v>96</v>
      </c>
      <c r="B20" s="87"/>
      <c r="C20" s="18"/>
    </row>
    <row r="21" s="17" customFormat="1" ht="25" customHeight="1" spans="1:3">
      <c r="A21" s="88" t="s">
        <v>97</v>
      </c>
      <c r="B21" s="87"/>
      <c r="C21" s="18"/>
    </row>
    <row r="22" s="17" customFormat="1" ht="25" customHeight="1" spans="1:3">
      <c r="A22" s="88" t="s">
        <v>98</v>
      </c>
      <c r="B22" s="85">
        <f>B23+B26+B29+B30</f>
        <v>0</v>
      </c>
      <c r="C22" s="18"/>
    </row>
    <row r="23" s="17" customFormat="1" ht="25" customHeight="1" spans="1:3">
      <c r="A23" s="86" t="s">
        <v>99</v>
      </c>
      <c r="B23" s="85">
        <f>B24+B25</f>
        <v>0</v>
      </c>
      <c r="C23" s="18"/>
    </row>
    <row r="24" s="17" customFormat="1" ht="25" customHeight="1" spans="1:3">
      <c r="A24" s="86" t="s">
        <v>100</v>
      </c>
      <c r="B24" s="85"/>
      <c r="C24" s="18"/>
    </row>
    <row r="25" s="17" customFormat="1" ht="25" customHeight="1" spans="1:3">
      <c r="A25" s="86" t="s">
        <v>101</v>
      </c>
      <c r="B25" s="85"/>
      <c r="C25" s="18"/>
    </row>
    <row r="26" s="17" customFormat="1" ht="25" customHeight="1" spans="1:3">
      <c r="A26" s="86" t="s">
        <v>102</v>
      </c>
      <c r="B26" s="85">
        <f>B27+B28</f>
        <v>0</v>
      </c>
      <c r="C26" s="18"/>
    </row>
    <row r="27" s="17" customFormat="1" ht="25" customHeight="1" spans="1:3">
      <c r="A27" s="86" t="s">
        <v>103</v>
      </c>
      <c r="B27" s="85"/>
      <c r="C27" s="18"/>
    </row>
    <row r="28" s="17" customFormat="1" ht="25" customHeight="1" spans="1:3">
      <c r="A28" s="86" t="s">
        <v>104</v>
      </c>
      <c r="B28" s="85"/>
      <c r="C28" s="18"/>
    </row>
    <row r="29" s="17" customFormat="1" ht="25" customHeight="1" spans="1:3">
      <c r="A29" s="86" t="s">
        <v>105</v>
      </c>
      <c r="B29" s="85"/>
      <c r="C29" s="18"/>
    </row>
    <row r="30" s="17" customFormat="1" ht="25" customHeight="1" spans="1:3">
      <c r="A30" s="86" t="s">
        <v>106</v>
      </c>
      <c r="B30" s="85"/>
      <c r="C30" s="18"/>
    </row>
    <row r="31" ht="25" customHeight="1" spans="1:2">
      <c r="A31" s="89"/>
      <c r="B31" s="85"/>
    </row>
    <row r="32" s="17" customFormat="1" ht="25" customHeight="1" spans="1:3">
      <c r="A32" s="90" t="s">
        <v>107</v>
      </c>
      <c r="B32" s="85">
        <f>B5+B8+B14+B18+B19+B20+B21+B22</f>
        <v>3448179.38</v>
      </c>
      <c r="C32" s="18"/>
    </row>
  </sheetData>
  <sheetProtection formatCells="0" formatColumns="0" formatRows="0"/>
  <mergeCells count="1">
    <mergeCell ref="A2:B2"/>
  </mergeCells>
  <printOptions horizontalCentered="1" verticalCentered="1"/>
  <pageMargins left="0.590277777777778" right="0.393055555555556" top="0.511805555555556" bottom="0.786805555555556" header="0" footer="0.393055555555556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A9" sqref="A9"/>
    </sheetView>
  </sheetViews>
  <sheetFormatPr defaultColWidth="10" defaultRowHeight="13.5" outlineLevelCol="4"/>
  <cols>
    <col min="1" max="1" width="34.625" customWidth="1"/>
    <col min="2" max="2" width="27.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80" t="s">
        <v>109</v>
      </c>
      <c r="B4" s="80" t="s">
        <v>110</v>
      </c>
      <c r="C4" s="80" t="s">
        <v>111</v>
      </c>
      <c r="D4" s="80" t="s">
        <v>112</v>
      </c>
      <c r="E4" s="80" t="s">
        <v>113</v>
      </c>
    </row>
    <row r="5" ht="22.75" customHeight="1" spans="1:5">
      <c r="A5" s="81" t="s">
        <v>114</v>
      </c>
      <c r="B5" s="82">
        <f>C5</f>
        <v>3448179.38</v>
      </c>
      <c r="C5" s="63">
        <f>C6+C11</f>
        <v>3448179.38</v>
      </c>
      <c r="D5" s="66"/>
      <c r="E5" s="66"/>
    </row>
    <row r="6" ht="24" customHeight="1" spans="1:5">
      <c r="A6" s="36" t="s">
        <v>115</v>
      </c>
      <c r="B6" s="82">
        <f t="shared" ref="B6:B13" si="0">C6</f>
        <v>123741.27</v>
      </c>
      <c r="C6" s="54">
        <f>C7+C9</f>
        <v>123741.27</v>
      </c>
      <c r="D6" s="38"/>
      <c r="E6" s="38"/>
    </row>
    <row r="7" ht="24" customHeight="1" spans="1:5">
      <c r="A7" s="36" t="s">
        <v>116</v>
      </c>
      <c r="B7" s="82">
        <f t="shared" si="0"/>
        <v>117370.45</v>
      </c>
      <c r="C7" s="54">
        <v>117370.45</v>
      </c>
      <c r="D7" s="38"/>
      <c r="E7" s="38"/>
    </row>
    <row r="8" ht="24" customHeight="1" spans="1:5">
      <c r="A8" s="36" t="s">
        <v>117</v>
      </c>
      <c r="B8" s="82">
        <f t="shared" si="0"/>
        <v>117370.45</v>
      </c>
      <c r="C8" s="54">
        <f>C7</f>
        <v>117370.45</v>
      </c>
      <c r="D8" s="38"/>
      <c r="E8" s="38"/>
    </row>
    <row r="9" ht="24" customHeight="1" spans="1:5">
      <c r="A9" s="56" t="s">
        <v>118</v>
      </c>
      <c r="B9" s="82">
        <f t="shared" si="0"/>
        <v>6370.82</v>
      </c>
      <c r="C9" s="54">
        <f>C10</f>
        <v>6370.82</v>
      </c>
      <c r="D9" s="38"/>
      <c r="E9" s="38"/>
    </row>
    <row r="10" ht="24" customHeight="1" spans="1:5">
      <c r="A10" s="56" t="s">
        <v>119</v>
      </c>
      <c r="B10" s="82">
        <f t="shared" si="0"/>
        <v>6370.82</v>
      </c>
      <c r="C10" s="54">
        <v>6370.82</v>
      </c>
      <c r="D10" s="38"/>
      <c r="E10" s="38"/>
    </row>
    <row r="11" ht="24" customHeight="1" spans="1:5">
      <c r="A11" s="36" t="s">
        <v>120</v>
      </c>
      <c r="B11" s="82">
        <f t="shared" si="0"/>
        <v>3324438.11</v>
      </c>
      <c r="C11" s="63">
        <f>C12</f>
        <v>3324438.11</v>
      </c>
      <c r="D11" s="66"/>
      <c r="E11" s="66"/>
    </row>
    <row r="12" ht="24" customHeight="1" spans="1:5">
      <c r="A12" s="36" t="s">
        <v>121</v>
      </c>
      <c r="B12" s="82">
        <f t="shared" si="0"/>
        <v>3324438.11</v>
      </c>
      <c r="C12" s="63">
        <f>C13</f>
        <v>3324438.11</v>
      </c>
      <c r="D12" s="66"/>
      <c r="E12" s="66"/>
    </row>
    <row r="13" ht="24" customHeight="1" spans="1:5">
      <c r="A13" s="36" t="s">
        <v>122</v>
      </c>
      <c r="B13" s="82">
        <f t="shared" si="0"/>
        <v>3324438.11</v>
      </c>
      <c r="C13" s="63">
        <v>3324438.11</v>
      </c>
      <c r="D13" s="67"/>
      <c r="E13" s="67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scale="86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workbookViewId="0">
      <selection activeCell="C47" sqref="C4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123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33</v>
      </c>
      <c r="D3" s="48"/>
      <c r="E3" s="12"/>
      <c r="F3" s="12"/>
      <c r="G3" s="12"/>
    </row>
    <row r="4" ht="22.75" customHeight="1" spans="1:7">
      <c r="A4" s="68" t="s">
        <v>34</v>
      </c>
      <c r="B4" s="68"/>
      <c r="C4" s="68" t="s">
        <v>35</v>
      </c>
      <c r="D4" s="68"/>
      <c r="E4" s="12"/>
      <c r="F4" s="12"/>
      <c r="G4" s="12"/>
    </row>
    <row r="5" ht="22.75" customHeight="1" spans="1:7">
      <c r="A5" s="68" t="s">
        <v>36</v>
      </c>
      <c r="B5" s="68" t="s">
        <v>37</v>
      </c>
      <c r="C5" s="68" t="s">
        <v>36</v>
      </c>
      <c r="D5" s="68" t="s">
        <v>114</v>
      </c>
      <c r="E5" s="12"/>
      <c r="F5" s="12"/>
      <c r="G5" s="12"/>
    </row>
    <row r="6" ht="22.75" customHeight="1" spans="1:7">
      <c r="A6" s="15" t="s">
        <v>124</v>
      </c>
      <c r="B6" s="76">
        <v>960420.67</v>
      </c>
      <c r="C6" s="15" t="s">
        <v>125</v>
      </c>
      <c r="D6" s="76">
        <v>960420.67</v>
      </c>
      <c r="E6" s="12"/>
      <c r="F6" s="12"/>
      <c r="G6" s="12"/>
    </row>
    <row r="7" ht="22.75" customHeight="1" spans="1:7">
      <c r="A7" s="15" t="s">
        <v>126</v>
      </c>
      <c r="B7" s="76">
        <v>960420.67</v>
      </c>
      <c r="C7" s="15" t="s">
        <v>127</v>
      </c>
      <c r="D7" s="76"/>
      <c r="E7" s="12"/>
      <c r="F7" s="12"/>
      <c r="G7" s="12"/>
    </row>
    <row r="8" ht="22.75" customHeight="1" spans="1:7">
      <c r="A8" s="15" t="s">
        <v>128</v>
      </c>
      <c r="B8" s="76"/>
      <c r="C8" s="15" t="s">
        <v>129</v>
      </c>
      <c r="D8" s="76"/>
      <c r="E8" s="12"/>
      <c r="F8" s="12"/>
      <c r="G8" s="12"/>
    </row>
    <row r="9" ht="22.75" customHeight="1" spans="1:7">
      <c r="A9" s="15" t="s">
        <v>130</v>
      </c>
      <c r="B9" s="76"/>
      <c r="C9" s="15" t="s">
        <v>131</v>
      </c>
      <c r="D9" s="76"/>
      <c r="E9" s="12"/>
      <c r="F9" s="12"/>
      <c r="G9" s="12"/>
    </row>
    <row r="10" ht="22.75" customHeight="1" spans="1:7">
      <c r="A10" s="15"/>
      <c r="B10" s="77"/>
      <c r="C10" s="15" t="s">
        <v>132</v>
      </c>
      <c r="D10" s="76"/>
      <c r="E10" s="12"/>
      <c r="F10" s="12"/>
      <c r="G10" s="12"/>
    </row>
    <row r="11" ht="22.75" customHeight="1" spans="1:7">
      <c r="A11" s="15"/>
      <c r="B11" s="78"/>
      <c r="C11" s="15" t="s">
        <v>133</v>
      </c>
      <c r="D11" s="76"/>
      <c r="E11" s="12"/>
      <c r="F11" s="12"/>
      <c r="G11" s="12"/>
    </row>
    <row r="12" ht="22.75" customHeight="1" spans="1:7">
      <c r="A12" s="15"/>
      <c r="B12" s="78"/>
      <c r="C12" s="15" t="s">
        <v>134</v>
      </c>
      <c r="D12" s="76"/>
      <c r="E12" s="12"/>
      <c r="F12" s="12"/>
      <c r="G12" s="12"/>
    </row>
    <row r="13" ht="22.75" customHeight="1" spans="1:7">
      <c r="A13" s="44"/>
      <c r="B13" s="77"/>
      <c r="C13" s="15" t="s">
        <v>135</v>
      </c>
      <c r="D13" s="76"/>
      <c r="E13" s="12"/>
      <c r="F13" s="12"/>
      <c r="G13" s="12"/>
    </row>
    <row r="14" ht="22.75" customHeight="1" spans="1:7">
      <c r="A14" s="15"/>
      <c r="B14" s="78"/>
      <c r="C14" s="15" t="s">
        <v>136</v>
      </c>
      <c r="D14" s="76">
        <v>123741.27</v>
      </c>
      <c r="E14" s="12"/>
      <c r="F14" s="12"/>
      <c r="G14" s="47"/>
    </row>
    <row r="15" ht="22.75" customHeight="1" spans="1:7">
      <c r="A15" s="15"/>
      <c r="B15" s="78"/>
      <c r="C15" s="15" t="s">
        <v>137</v>
      </c>
      <c r="D15" s="76"/>
      <c r="E15" s="12"/>
      <c r="F15" s="12"/>
      <c r="G15" s="12"/>
    </row>
    <row r="16" ht="22.75" customHeight="1" spans="1:7">
      <c r="A16" s="15"/>
      <c r="B16" s="78"/>
      <c r="C16" s="15" t="s">
        <v>138</v>
      </c>
      <c r="D16" s="76">
        <f>B7-D14</f>
        <v>836679.4</v>
      </c>
      <c r="E16" s="12"/>
      <c r="F16" s="12"/>
      <c r="G16" s="12"/>
    </row>
    <row r="17" ht="22.75" customHeight="1" spans="1:7">
      <c r="A17" s="15"/>
      <c r="B17" s="78"/>
      <c r="C17" s="15" t="s">
        <v>139</v>
      </c>
      <c r="D17" s="76"/>
      <c r="E17" s="12"/>
      <c r="F17" s="12"/>
      <c r="G17" s="12"/>
    </row>
    <row r="18" ht="22.75" customHeight="1" spans="1:7">
      <c r="A18" s="15"/>
      <c r="B18" s="78"/>
      <c r="C18" s="15" t="s">
        <v>140</v>
      </c>
      <c r="D18" s="76"/>
      <c r="E18" s="12"/>
      <c r="F18" s="12"/>
      <c r="G18" s="12"/>
    </row>
    <row r="19" ht="22.75" customHeight="1" spans="1:7">
      <c r="A19" s="15"/>
      <c r="B19" s="78"/>
      <c r="C19" s="15" t="s">
        <v>141</v>
      </c>
      <c r="D19" s="76"/>
      <c r="E19" s="12"/>
      <c r="F19" s="12"/>
      <c r="G19" s="12"/>
    </row>
    <row r="20" ht="22.75" customHeight="1" spans="1:7">
      <c r="A20" s="15"/>
      <c r="B20" s="78"/>
      <c r="C20" s="15" t="s">
        <v>142</v>
      </c>
      <c r="D20" s="76"/>
      <c r="E20" s="12"/>
      <c r="F20" s="12"/>
      <c r="G20" s="12"/>
    </row>
    <row r="21" ht="22.75" customHeight="1" spans="1:7">
      <c r="A21" s="15"/>
      <c r="B21" s="78"/>
      <c r="C21" s="15" t="s">
        <v>143</v>
      </c>
      <c r="D21" s="76"/>
      <c r="E21" s="12"/>
      <c r="F21" s="12"/>
      <c r="G21" s="12"/>
    </row>
    <row r="22" ht="22.75" customHeight="1" spans="1:7">
      <c r="A22" s="15"/>
      <c r="B22" s="78"/>
      <c r="C22" s="15" t="s">
        <v>144</v>
      </c>
      <c r="D22" s="76"/>
      <c r="E22" s="12"/>
      <c r="F22" s="12"/>
      <c r="G22" s="12"/>
    </row>
    <row r="23" ht="22.75" customHeight="1" spans="1:7">
      <c r="A23" s="15"/>
      <c r="B23" s="78"/>
      <c r="C23" s="15" t="s">
        <v>145</v>
      </c>
      <c r="D23" s="76"/>
      <c r="E23" s="12"/>
      <c r="F23" s="12"/>
      <c r="G23" s="12"/>
    </row>
    <row r="24" ht="22.75" customHeight="1" spans="1:7">
      <c r="A24" s="15"/>
      <c r="B24" s="78"/>
      <c r="C24" s="15" t="s">
        <v>146</v>
      </c>
      <c r="D24" s="76"/>
      <c r="E24" s="12"/>
      <c r="F24" s="12"/>
      <c r="G24" s="12"/>
    </row>
    <row r="25" ht="22.75" customHeight="1" spans="1:7">
      <c r="A25" s="15"/>
      <c r="B25" s="78"/>
      <c r="C25" s="15" t="s">
        <v>147</v>
      </c>
      <c r="D25" s="76"/>
      <c r="E25" s="12"/>
      <c r="F25" s="12"/>
      <c r="G25" s="12"/>
    </row>
    <row r="26" ht="22.75" customHeight="1" spans="1:7">
      <c r="A26" s="15"/>
      <c r="B26" s="78"/>
      <c r="C26" s="15" t="s">
        <v>148</v>
      </c>
      <c r="D26" s="76"/>
      <c r="E26" s="12"/>
      <c r="F26" s="12"/>
      <c r="G26" s="12"/>
    </row>
    <row r="27" ht="22.75" customHeight="1" spans="1:7">
      <c r="A27" s="15"/>
      <c r="B27" s="78"/>
      <c r="C27" s="15" t="s">
        <v>149</v>
      </c>
      <c r="D27" s="76"/>
      <c r="E27" s="12"/>
      <c r="F27" s="12"/>
      <c r="G27" s="12"/>
    </row>
    <row r="28" ht="22.75" customHeight="1" spans="1:7">
      <c r="A28" s="15"/>
      <c r="B28" s="78"/>
      <c r="C28" s="15" t="s">
        <v>150</v>
      </c>
      <c r="D28" s="76"/>
      <c r="E28" s="12"/>
      <c r="F28" s="12"/>
      <c r="G28" s="12"/>
    </row>
    <row r="29" ht="22.75" customHeight="1" spans="1:7">
      <c r="A29" s="15"/>
      <c r="B29" s="78"/>
      <c r="C29" s="15" t="s">
        <v>151</v>
      </c>
      <c r="D29" s="76"/>
      <c r="E29" s="12"/>
      <c r="F29" s="12"/>
      <c r="G29" s="12"/>
    </row>
    <row r="30" ht="22.75" customHeight="1" spans="1:7">
      <c r="A30" s="15"/>
      <c r="B30" s="78"/>
      <c r="C30" s="15" t="s">
        <v>152</v>
      </c>
      <c r="D30" s="76"/>
      <c r="E30" s="12"/>
      <c r="F30" s="12"/>
      <c r="G30" s="12"/>
    </row>
    <row r="31" ht="22.75" customHeight="1" spans="1:7">
      <c r="A31" s="15"/>
      <c r="B31" s="78"/>
      <c r="C31" s="15" t="s">
        <v>153</v>
      </c>
      <c r="D31" s="76"/>
      <c r="E31" s="12"/>
      <c r="F31" s="12"/>
      <c r="G31" s="12"/>
    </row>
    <row r="32" ht="22.75" customHeight="1" spans="1:7">
      <c r="A32" s="15"/>
      <c r="B32" s="78"/>
      <c r="C32" s="15" t="s">
        <v>154</v>
      </c>
      <c r="D32" s="76"/>
      <c r="E32" s="12"/>
      <c r="F32" s="12"/>
      <c r="G32" s="12"/>
    </row>
    <row r="33" ht="22.75" customHeight="1" spans="1:7">
      <c r="A33" s="15"/>
      <c r="B33" s="78"/>
      <c r="C33" s="15" t="s">
        <v>155</v>
      </c>
      <c r="D33" s="76"/>
      <c r="E33" s="12"/>
      <c r="F33" s="12"/>
      <c r="G33" s="12"/>
    </row>
    <row r="34" ht="22.75" customHeight="1" spans="1:7">
      <c r="A34" s="15"/>
      <c r="B34" s="78"/>
      <c r="C34" s="15" t="s">
        <v>156</v>
      </c>
      <c r="D34" s="76"/>
      <c r="E34" s="12"/>
      <c r="F34" s="12"/>
      <c r="G34" s="12"/>
    </row>
    <row r="35" ht="22.75" customHeight="1" spans="1:7">
      <c r="A35" s="15"/>
      <c r="B35" s="78"/>
      <c r="C35" s="15" t="s">
        <v>157</v>
      </c>
      <c r="D35" s="76"/>
      <c r="E35" s="12"/>
      <c r="F35" s="12"/>
      <c r="G35" s="12"/>
    </row>
    <row r="36" ht="22.75" customHeight="1" spans="1:7">
      <c r="A36" s="15"/>
      <c r="B36" s="78"/>
      <c r="C36" s="15" t="s">
        <v>158</v>
      </c>
      <c r="D36" s="76"/>
      <c r="E36" s="12"/>
      <c r="F36" s="12"/>
      <c r="G36" s="12"/>
    </row>
    <row r="37" ht="22.75" customHeight="1" spans="1:7">
      <c r="A37" s="68" t="s">
        <v>159</v>
      </c>
      <c r="B37" s="77">
        <f>B6</f>
        <v>960420.67</v>
      </c>
      <c r="C37" s="68" t="s">
        <v>160</v>
      </c>
      <c r="D37" s="76">
        <f>D6</f>
        <v>960420.67</v>
      </c>
      <c r="E37" s="47"/>
      <c r="F37" s="12"/>
      <c r="G37" s="12"/>
    </row>
    <row r="38" ht="14.25" spans="4:4">
      <c r="D38" s="79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scale="93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G10" sqref="G10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33</v>
      </c>
      <c r="K3" s="48"/>
    </row>
    <row r="4" ht="22.75" customHeight="1" spans="1:11">
      <c r="A4" s="68" t="s">
        <v>162</v>
      </c>
      <c r="B4" s="68" t="s">
        <v>114</v>
      </c>
      <c r="C4" s="68" t="s">
        <v>163</v>
      </c>
      <c r="D4" s="68"/>
      <c r="E4" s="68"/>
      <c r="F4" s="68" t="s">
        <v>164</v>
      </c>
      <c r="G4" s="68"/>
      <c r="H4" s="68"/>
      <c r="I4" s="68" t="s">
        <v>165</v>
      </c>
      <c r="J4" s="68"/>
      <c r="K4" s="68"/>
    </row>
    <row r="5" ht="22.75" customHeight="1" spans="1:11">
      <c r="A5" s="68"/>
      <c r="B5" s="68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4" t="s">
        <v>114</v>
      </c>
      <c r="B6" s="69">
        <v>960420.67</v>
      </c>
      <c r="C6" s="69">
        <v>960420.67</v>
      </c>
      <c r="D6" s="69">
        <v>960420.67</v>
      </c>
      <c r="E6" s="70"/>
      <c r="F6" s="70"/>
      <c r="G6" s="70"/>
      <c r="H6" s="70"/>
      <c r="I6" s="70"/>
      <c r="J6" s="70"/>
      <c r="K6" s="70"/>
    </row>
    <row r="7" ht="22.75" customHeight="1" spans="1:11">
      <c r="A7" s="71" t="s">
        <v>2</v>
      </c>
      <c r="B7" s="69">
        <v>960420.67</v>
      </c>
      <c r="C7" s="69">
        <v>960420.67</v>
      </c>
      <c r="D7" s="72">
        <v>960420.67</v>
      </c>
      <c r="E7" s="73"/>
      <c r="F7" s="73"/>
      <c r="G7" s="73"/>
      <c r="H7" s="73"/>
      <c r="I7" s="73"/>
      <c r="J7" s="73"/>
      <c r="K7" s="73"/>
    </row>
    <row r="8" ht="22.75" customHeight="1" spans="1:11">
      <c r="A8" s="74"/>
      <c r="B8" s="75"/>
      <c r="C8" s="75"/>
      <c r="D8" s="73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G10" sqref="G10"/>
    </sheetView>
  </sheetViews>
  <sheetFormatPr defaultColWidth="10" defaultRowHeight="13.5" outlineLevelCol="4"/>
  <cols>
    <col min="1" max="1" width="14.375" customWidth="1"/>
    <col min="2" max="2" width="27.625" customWidth="1"/>
    <col min="3" max="5" width="25.6416666666667" customWidth="1"/>
  </cols>
  <sheetData>
    <row r="1" ht="14.3" customHeight="1" spans="1:1">
      <c r="A1" s="58"/>
    </row>
    <row r="2" ht="36.9" customHeight="1" spans="1:5">
      <c r="A2" s="11" t="s">
        <v>166</v>
      </c>
      <c r="B2" s="11"/>
      <c r="C2" s="11"/>
      <c r="D2" s="11"/>
      <c r="E2" s="11"/>
    </row>
    <row r="3" ht="21.85" customHeight="1" spans="1:5">
      <c r="A3" s="12"/>
      <c r="B3" s="12"/>
      <c r="C3" s="48" t="s">
        <v>33</v>
      </c>
      <c r="D3" s="48"/>
      <c r="E3" s="48"/>
    </row>
    <row r="4" ht="22.75" customHeight="1" spans="1:5">
      <c r="A4" s="49" t="s">
        <v>109</v>
      </c>
      <c r="B4" s="49"/>
      <c r="C4" s="49" t="s">
        <v>163</v>
      </c>
      <c r="D4" s="49"/>
      <c r="E4" s="49"/>
    </row>
    <row r="5" ht="22.75" customHeight="1" spans="1:5">
      <c r="A5" s="59" t="s">
        <v>167</v>
      </c>
      <c r="B5" s="59" t="s">
        <v>168</v>
      </c>
      <c r="C5" s="60" t="s">
        <v>114</v>
      </c>
      <c r="D5" s="59" t="s">
        <v>111</v>
      </c>
      <c r="E5" s="59" t="s">
        <v>112</v>
      </c>
    </row>
    <row r="6" ht="22.75" customHeight="1" spans="1:5">
      <c r="A6" s="61"/>
      <c r="B6" s="62" t="s">
        <v>114</v>
      </c>
      <c r="C6" s="63">
        <f>D6+E6</f>
        <v>960420.67</v>
      </c>
      <c r="D6" s="64">
        <f>D7+D12</f>
        <v>960420.67</v>
      </c>
      <c r="E6" s="65"/>
    </row>
    <row r="7" ht="27" customHeight="1" spans="1:5">
      <c r="A7" s="36" t="s">
        <v>169</v>
      </c>
      <c r="B7" s="36" t="s">
        <v>170</v>
      </c>
      <c r="C7" s="63">
        <f t="shared" ref="C7:C14" si="0">D7+E7</f>
        <v>123741.27</v>
      </c>
      <c r="D7" s="63">
        <f>D8+D10</f>
        <v>123741.27</v>
      </c>
      <c r="E7" s="66"/>
    </row>
    <row r="8" ht="27" customHeight="1" spans="1:5">
      <c r="A8" s="36" t="s">
        <v>171</v>
      </c>
      <c r="B8" s="36" t="s">
        <v>172</v>
      </c>
      <c r="C8" s="63">
        <f t="shared" si="0"/>
        <v>117370.45</v>
      </c>
      <c r="D8" s="63">
        <f>D9</f>
        <v>117370.45</v>
      </c>
      <c r="E8" s="66"/>
    </row>
    <row r="9" ht="27" customHeight="1" spans="1:5">
      <c r="A9" s="36" t="s">
        <v>173</v>
      </c>
      <c r="B9" s="36" t="s">
        <v>174</v>
      </c>
      <c r="C9" s="63">
        <f t="shared" si="0"/>
        <v>117370.45</v>
      </c>
      <c r="D9" s="63">
        <v>117370.45</v>
      </c>
      <c r="E9" s="67"/>
    </row>
    <row r="10" ht="27" customHeight="1" spans="1:5">
      <c r="A10" s="56">
        <v>20899</v>
      </c>
      <c r="B10" s="55" t="s">
        <v>175</v>
      </c>
      <c r="C10" s="63">
        <f t="shared" si="0"/>
        <v>6370.82</v>
      </c>
      <c r="D10" s="54">
        <f>D11</f>
        <v>6370.82</v>
      </c>
      <c r="E10" s="38"/>
    </row>
    <row r="11" ht="27" customHeight="1" spans="1:5">
      <c r="A11" s="56">
        <v>2089999</v>
      </c>
      <c r="B11" s="55" t="s">
        <v>175</v>
      </c>
      <c r="C11" s="63">
        <f t="shared" si="0"/>
        <v>6370.82</v>
      </c>
      <c r="D11" s="54">
        <v>6370.82</v>
      </c>
      <c r="E11" s="38"/>
    </row>
    <row r="12" ht="27" customHeight="1" spans="1:5">
      <c r="A12" s="36" t="s">
        <v>176</v>
      </c>
      <c r="B12" s="36" t="s">
        <v>177</v>
      </c>
      <c r="C12" s="63">
        <f t="shared" si="0"/>
        <v>836679.4</v>
      </c>
      <c r="D12" s="54">
        <f>D13</f>
        <v>836679.4</v>
      </c>
      <c r="E12" s="38"/>
    </row>
    <row r="13" ht="27" customHeight="1" spans="1:5">
      <c r="A13" s="36" t="s">
        <v>178</v>
      </c>
      <c r="B13" s="36" t="s">
        <v>179</v>
      </c>
      <c r="C13" s="63">
        <f t="shared" si="0"/>
        <v>836679.4</v>
      </c>
      <c r="D13" s="54">
        <f>D14</f>
        <v>836679.4</v>
      </c>
      <c r="E13" s="38"/>
    </row>
    <row r="14" ht="27" customHeight="1" spans="1:5">
      <c r="A14" s="36" t="s">
        <v>180</v>
      </c>
      <c r="B14" s="36" t="s">
        <v>181</v>
      </c>
      <c r="C14" s="63">
        <f t="shared" si="0"/>
        <v>836679.4</v>
      </c>
      <c r="D14" s="54">
        <v>836679.4</v>
      </c>
      <c r="E14" s="38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0" sqref="G10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10" max="10" width="22.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182</v>
      </c>
      <c r="B2" s="11"/>
      <c r="C2" s="11"/>
      <c r="D2" s="11"/>
      <c r="E2" s="11"/>
    </row>
    <row r="3" ht="22.75" customHeight="1" spans="1:5">
      <c r="A3" s="47"/>
      <c r="B3" s="47"/>
      <c r="C3" s="12"/>
      <c r="D3" s="12"/>
      <c r="E3" s="48" t="s">
        <v>33</v>
      </c>
    </row>
    <row r="4" ht="22.75" customHeight="1" spans="1:5">
      <c r="A4" s="49" t="s">
        <v>183</v>
      </c>
      <c r="B4" s="49"/>
      <c r="C4" s="49" t="s">
        <v>184</v>
      </c>
      <c r="D4" s="49"/>
      <c r="E4" s="49"/>
    </row>
    <row r="5" ht="22.75" customHeight="1" spans="1:5">
      <c r="A5" s="49" t="s">
        <v>167</v>
      </c>
      <c r="B5" s="49" t="s">
        <v>168</v>
      </c>
      <c r="C5" s="49" t="s">
        <v>114</v>
      </c>
      <c r="D5" s="49" t="s">
        <v>185</v>
      </c>
      <c r="E5" s="49" t="s">
        <v>186</v>
      </c>
    </row>
    <row r="6" ht="22.75" customHeight="1" spans="1:5">
      <c r="A6" s="49"/>
      <c r="B6" s="50" t="s">
        <v>114</v>
      </c>
      <c r="C6" s="51">
        <f>D6+E6</f>
        <v>960420.67</v>
      </c>
      <c r="D6" s="51">
        <f>D7+D14</f>
        <v>951606.41</v>
      </c>
      <c r="E6" s="51">
        <f>E7+E14</f>
        <v>8814.26</v>
      </c>
    </row>
    <row r="7" s="46" customFormat="1" ht="20" customHeight="1" spans="1:5">
      <c r="A7" s="36" t="s">
        <v>187</v>
      </c>
      <c r="B7" s="36" t="s">
        <v>188</v>
      </c>
      <c r="C7" s="51">
        <f t="shared" ref="C7:C16" si="0">D7+E7</f>
        <v>951606.41</v>
      </c>
      <c r="D7" s="52">
        <f>SUM(D8:D13)</f>
        <v>951606.41</v>
      </c>
      <c r="E7" s="52"/>
    </row>
    <row r="8" s="46" customFormat="1" ht="20" customHeight="1" spans="1:5">
      <c r="A8" s="36" t="s">
        <v>189</v>
      </c>
      <c r="B8" s="36" t="s">
        <v>190</v>
      </c>
      <c r="C8" s="51">
        <f t="shared" si="0"/>
        <v>331219.67</v>
      </c>
      <c r="D8" s="53">
        <v>331219.67</v>
      </c>
      <c r="E8" s="53"/>
    </row>
    <row r="9" s="46" customFormat="1" ht="20" customHeight="1" spans="1:5">
      <c r="A9" s="36" t="s">
        <v>191</v>
      </c>
      <c r="B9" s="36" t="s">
        <v>192</v>
      </c>
      <c r="C9" s="51">
        <f t="shared" si="0"/>
        <v>75267.5</v>
      </c>
      <c r="D9" s="53">
        <v>75267.5</v>
      </c>
      <c r="E9" s="53"/>
    </row>
    <row r="10" s="46" customFormat="1" ht="20" customHeight="1" spans="1:5">
      <c r="A10" s="36" t="s">
        <v>193</v>
      </c>
      <c r="B10" s="36" t="s">
        <v>194</v>
      </c>
      <c r="C10" s="51">
        <f t="shared" si="0"/>
        <v>370036.4</v>
      </c>
      <c r="D10" s="53">
        <v>370036.4</v>
      </c>
      <c r="E10" s="53"/>
    </row>
    <row r="11" s="46" customFormat="1" ht="20" customHeight="1" spans="1:5">
      <c r="A11" s="36" t="s">
        <v>195</v>
      </c>
      <c r="B11" s="36" t="s">
        <v>196</v>
      </c>
      <c r="C11" s="51">
        <f t="shared" si="0"/>
        <v>117370.45</v>
      </c>
      <c r="D11" s="54">
        <v>117370.45</v>
      </c>
      <c r="E11" s="54"/>
    </row>
    <row r="12" s="46" customFormat="1" ht="20" customHeight="1" spans="1:5">
      <c r="A12" s="55" t="s">
        <v>197</v>
      </c>
      <c r="B12" s="55" t="s">
        <v>198</v>
      </c>
      <c r="C12" s="51">
        <f t="shared" si="0"/>
        <v>51341.57</v>
      </c>
      <c r="D12" s="54">
        <v>51341.57</v>
      </c>
      <c r="E12" s="54"/>
    </row>
    <row r="13" s="46" customFormat="1" ht="20" customHeight="1" spans="1:5">
      <c r="A13" s="56">
        <v>30112</v>
      </c>
      <c r="B13" s="55" t="s">
        <v>199</v>
      </c>
      <c r="C13" s="51">
        <f t="shared" si="0"/>
        <v>6370.82</v>
      </c>
      <c r="D13" s="54">
        <v>6370.82</v>
      </c>
      <c r="E13" s="54"/>
    </row>
    <row r="14" s="46" customFormat="1" ht="20" customHeight="1" spans="1:5">
      <c r="A14" s="55" t="s">
        <v>200</v>
      </c>
      <c r="B14" s="55" t="s">
        <v>201</v>
      </c>
      <c r="C14" s="51">
        <f t="shared" si="0"/>
        <v>8814.26</v>
      </c>
      <c r="D14" s="54"/>
      <c r="E14" s="54">
        <f>SUM(E15:E16)</f>
        <v>8814.26</v>
      </c>
    </row>
    <row r="15" s="46" customFormat="1" ht="20" customHeight="1" spans="1:5">
      <c r="A15" s="55" t="s">
        <v>202</v>
      </c>
      <c r="B15" s="55" t="s">
        <v>203</v>
      </c>
      <c r="C15" s="51">
        <f t="shared" si="0"/>
        <v>5791.65</v>
      </c>
      <c r="D15" s="57"/>
      <c r="E15" s="57">
        <v>5791.65</v>
      </c>
    </row>
    <row r="16" s="46" customFormat="1" ht="20" customHeight="1" spans="1:5">
      <c r="A16" s="55" t="s">
        <v>204</v>
      </c>
      <c r="B16" s="55" t="s">
        <v>205</v>
      </c>
      <c r="C16" s="51">
        <f t="shared" si="0"/>
        <v>3022.61</v>
      </c>
      <c r="D16" s="57"/>
      <c r="E16" s="57">
        <v>3022.61</v>
      </c>
    </row>
    <row r="17" s="46" customFormat="1" ht="20" customHeight="1" spans="1:5">
      <c r="A17" s="55"/>
      <c r="B17" s="55"/>
      <c r="C17" s="37"/>
      <c r="D17" s="37"/>
      <c r="E17" s="37"/>
    </row>
    <row r="18" s="46" customFormat="1" ht="20" customHeight="1" spans="1:5">
      <c r="A18" s="55"/>
      <c r="B18" s="55"/>
      <c r="C18" s="37"/>
      <c r="D18" s="37"/>
      <c r="E18" s="37"/>
    </row>
    <row r="19" s="46" customFormat="1" ht="20" customHeight="1" spans="1:5">
      <c r="A19" s="55"/>
      <c r="B19" s="55"/>
      <c r="C19" s="37"/>
      <c r="D19" s="37"/>
      <c r="E19" s="37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赤那</cp:lastModifiedBy>
  <dcterms:created xsi:type="dcterms:W3CDTF">2023-01-31T08:53:00Z</dcterms:created>
  <dcterms:modified xsi:type="dcterms:W3CDTF">2025-02-24T08:14:34Z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