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表2!$A$1:$B$30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<sst xmlns="http://schemas.openxmlformats.org/spreadsheetml/2006/main" count="326" uniqueCount="236">
  <si>
    <t>单位代码：</t>
  </si>
  <si>
    <t>单位名称：</t>
  </si>
  <si>
    <t>宁县第二人民医院</t>
  </si>
  <si>
    <t>单位预算公开表</t>
  </si>
  <si>
    <t xml:space="preserve">     </t>
  </si>
  <si>
    <t>编制日期：</t>
  </si>
  <si>
    <t>部门领导：</t>
  </si>
  <si>
    <t xml:space="preserve">          财务负责人：杨宁洲</t>
  </si>
  <si>
    <t xml:space="preserve">                         制表人：朱小静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</si>
  <si>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</si>
  <si>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</si>
  <si>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</si>
  <si>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</si>
  <si>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</si>
  <si>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</si>
  <si>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</si>
  <si>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</si>
  <si>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</si>
  <si>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</si>
  <si>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</si>
  <si>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</si>
  <si>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</si>
  <si>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</si>
  <si>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</si>
  <si>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</si>
  <si>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</si>
  <si>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</si>
  <si>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</si>
  <si>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</si>
  <si>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</si>
  <si>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</si>
  <si>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</si>
  <si>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</si>
  <si>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</si>
  <si>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</si>
  <si>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</si>
  <si>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</si>
  <si>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</si>
  <si>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</si>
  <si>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</si>
  <si>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</si>
  <si>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</si>
  <si>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</si>
  <si>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</si>
  <si>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</si>
  <si>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</si>
  <si>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</si>
  <si>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</si>
  <si>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</si>
  <si>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</si>
  <si>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</si>
  <si>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</si>
  <si>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</si>
  <si>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</si>
  <si>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</si>
  <si>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</si>
  <si>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</si>
  <si>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</si>
  <si>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</si>
  <si>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</si>
  <si>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</si>
  <si>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</si>
  <si>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</si>
  <si>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</si>
  <si>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</si>
  <si>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</si>
  <si>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</si>
  <si>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</si>
  <si>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</si>
  <si>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</si>
  <si>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</si>
  <si>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</si>
  <si>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</si>
  <si>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</si>
  <si>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</si>
  <si>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</si>
  <si>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</si>
  <si>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</si>
  <si>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</si>
  <si>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</si>
  <si>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</si>
  <si>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</si>
  <si>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</si>
  <si>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</si>
  <si>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</si>
  <si>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</si>
  <si>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</si>
  <si>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</si>
  <si>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</si>
  <si>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</si>
  <si>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</si>
  <si>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</si>
  <si>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</si>
  <si>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</si>
  <si>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</si>
  <si>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</si>
  <si>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</si>
  <si>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</si>
  <si>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</si>
  <si>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</si>
  <si>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</si>
  <si>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</si>
  <si>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</si>
  <si>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</si>
  <si>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</si>
  <si>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</si>
  <si>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</si>
  <si>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</si>
  <si>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</si>
  <si>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</si>
  <si>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</si>
  <si>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</si>
  <si>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</si>
  <si>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</si>
  <si>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</si>
  <si>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</si>
  <si>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 xml:space="preserve">  20805行政事业单位养老支出</t>
  </si>
  <si>
    <t xml:space="preserve">    2080502事业单位离退休</t>
  </si>
  <si>
    <t xml:space="preserve">    2080505机关事业单位基本养老保险缴费支出</t>
  </si>
  <si>
    <t xml:space="preserve">  20808抚恤</t>
  </si>
  <si>
    <t xml:space="preserve">    2080899其他优抚支出</t>
  </si>
  <si>
    <t xml:space="preserve">  20899其他社会保障和就业支出</t>
  </si>
  <si>
    <t xml:space="preserve">    2089999其他社会保障和就业支出</t>
  </si>
  <si>
    <t>210卫生健康支出</t>
  </si>
  <si>
    <t xml:space="preserve">  21003基层医疗卫生机构</t>
  </si>
  <si>
    <t xml:space="preserve">    2100302乡镇卫生院</t>
  </si>
  <si>
    <t xml:space="preserve">  21011行政事业单位医疗</t>
  </si>
  <si>
    <t xml:space="preserve">    2101102事业单位医疗</t>
  </si>
  <si>
    <t>229其他支出</t>
  </si>
  <si>
    <t xml:space="preserve">  22904其他政府性基金及对应专项债务收入安排的支出</t>
  </si>
  <si>
    <t xml:space="preserve">    2290402其他地方自行试点项目收益专项债务收入安排的支出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</si>
  <si>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</si>
  <si>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</si>
  <si>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</si>
  <si>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</si>
  <si>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</si>
  <si>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</si>
  <si>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</si>
  <si>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</si>
  <si>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</si>
  <si>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</si>
  <si>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</si>
  <si>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</si>
  <si>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</si>
  <si>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</si>
  <si>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</si>
  <si>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</si>
  <si>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</si>
  <si>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</si>
  <si>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</si>
  <si>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</si>
  <si>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</si>
  <si>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</si>
  <si>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</si>
  <si>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</si>
  <si>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</si>
  <si>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</si>
  <si>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</si>
  <si>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</si>
  <si>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</si>
  <si>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</si>
  <si>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</si>
  <si>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</si>
  <si>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</si>
  <si>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</si>
  <si>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</si>
  <si>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</si>
  <si>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</si>
  <si>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</si>
  <si>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</si>
  <si>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</si>
  <si>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</si>
  <si>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</si>
  <si>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</si>
  <si>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</si>
  <si>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</si>
  <si>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</si>
  <si>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</si>
  <si>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</si>
  <si>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</si>
  <si>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</si>
  <si>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</si>
  <si>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</si>
  <si>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</si>
  <si>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</si>
  <si>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</si>
  <si>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</si>
  <si>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</si>
  <si>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</si>
  <si>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</si>
  <si>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</si>
  <si>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</si>
  <si>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</si>
  <si>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</si>
  <si>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</si>
  <si>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</si>
  <si>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</si>
  <si>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 xml:space="preserve">  工会经费</t>
  </si>
  <si>
    <t xml:space="preserve">  福利费</t>
  </si>
  <si>
    <t>对个人和家庭的补助</t>
  </si>
  <si>
    <t xml:space="preserve">  退休费</t>
  </si>
  <si>
    <t xml:space="preserve">  生活补助</t>
  </si>
  <si>
    <t>一般公共预算基本支出表</t>
  </si>
  <si>
    <t>经济分类科目</t>
  </si>
  <si>
    <t>一般公共预算基本支出</t>
  </si>
  <si>
    <t>人员经费</t>
  </si>
  <si>
    <t>公用经费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</si>
  <si>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</si>
  <si>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</si>
  <si>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</si>
  <si>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</si>
  <si>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</si>
  <si>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</si>
  <si>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</si>
  <si>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</si>
  <si>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</si>
  <si>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</si>
  <si>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</si>
  <si>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</si>
  <si>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</si>
  <si>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</si>
  <si>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</si>
  <si>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</si>
  <si>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</si>
  <si>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其他地方自行试点项目收益专项债务收入安排的支出</t>
  </si>
  <si>
    <t>2290402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</si>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</sst>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[DBNum1][$-804]yyyy&quot;年&quot;m&quot;月&quot;d&quot;日&quot;;@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sz val="12"/>
      <color indexed="8"/>
      <name val="宋体"/>
      <charset val="1"/>
      <scheme val="minor"/>
    </font>
    <font>
      <b/>
      <sz val="9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16" borderId="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0" borderId="7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8" fillId="26" borderId="11" applyNumberFormat="0" applyAlignment="0" applyProtection="0">
      <alignment vertical="center"/>
    </xf>
    <xf numFmtId="0" fontId="49" fillId="26" borderId="5" applyNumberFormat="0" applyAlignment="0" applyProtection="0">
      <alignment vertical="center"/>
    </xf>
    <xf numFmtId="0" fontId="35" fillId="11" borderId="4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0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23" fillId="0" borderId="0" xfId="0" applyFont="1">
      <alignment vertical="center"/>
    </xf>
    <xf numFmtId="177" fontId="24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177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8" fillId="0" borderId="1" xfId="49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9" fontId="9" fillId="0" borderId="0" xfId="0" applyNumberFormat="1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2" sqref="G22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2">
        <v>607008</v>
      </c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4" t="s">
        <v>5</v>
      </c>
      <c r="G10" s="105">
        <v>45698</v>
      </c>
      <c r="H10" s="105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4" t="s">
        <v>6</v>
      </c>
      <c r="C12" s="106"/>
      <c r="D12" s="12"/>
      <c r="E12" s="107" t="s">
        <v>7</v>
      </c>
      <c r="F12" s="107"/>
      <c r="G12" s="107"/>
      <c r="H12" s="107" t="s">
        <v>8</v>
      </c>
      <c r="I12" s="107"/>
      <c r="J12" s="107"/>
      <c r="K12" s="107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6">
    <mergeCell ref="C3:D3"/>
    <mergeCell ref="C4:E4"/>
    <mergeCell ref="B6:K6"/>
    <mergeCell ref="G10:H10"/>
    <mergeCell ref="E12:G12"/>
    <mergeCell ref="H12:K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view="pageBreakPreview" zoomScaleNormal="100" zoomScaleSheetLayoutView="100"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8" t="s">
        <v>10</v>
      </c>
      <c r="C2" s="98"/>
    </row>
    <row r="3" ht="29.35" customHeight="1" spans="1:3">
      <c r="A3" s="99"/>
      <c r="B3" s="100" t="s">
        <v>11</v>
      </c>
      <c r="C3" s="100" t="s">
        <v>12</v>
      </c>
    </row>
    <row r="4" ht="28.45" customHeight="1" spans="1:3">
      <c r="A4" s="91"/>
      <c r="B4" s="101" t="s">
        <v>13</v>
      </c>
      <c r="C4" s="79" t="s">
        <v>14</v>
      </c>
    </row>
    <row r="5" ht="28.45" customHeight="1" spans="1:3">
      <c r="A5" s="91"/>
      <c r="B5" s="101" t="s">
        <v>15</v>
      </c>
      <c r="C5" s="79" t="s">
        <v>16</v>
      </c>
    </row>
    <row r="6" ht="28.45" customHeight="1" spans="1:3">
      <c r="A6" s="91"/>
      <c r="B6" s="101" t="s">
        <v>17</v>
      </c>
      <c r="C6" s="79" t="s">
        <v>18</v>
      </c>
    </row>
    <row r="7" ht="28.45" customHeight="1" spans="1:3">
      <c r="A7" s="91"/>
      <c r="B7" s="101" t="s">
        <v>19</v>
      </c>
      <c r="C7" s="79"/>
    </row>
    <row r="8" ht="28.45" customHeight="1" spans="1:3">
      <c r="A8" s="91"/>
      <c r="B8" s="101" t="s">
        <v>20</v>
      </c>
      <c r="C8" s="79" t="s">
        <v>21</v>
      </c>
    </row>
    <row r="9" ht="28.45" customHeight="1" spans="1:3">
      <c r="A9" s="91"/>
      <c r="B9" s="101" t="s">
        <v>22</v>
      </c>
      <c r="C9" s="79" t="s">
        <v>23</v>
      </c>
    </row>
    <row r="10" ht="28.45" customHeight="1" spans="1:3">
      <c r="A10" s="91"/>
      <c r="B10" s="101" t="s">
        <v>24</v>
      </c>
      <c r="C10" s="79" t="s">
        <v>25</v>
      </c>
    </row>
    <row r="11" ht="28.45" customHeight="1" spans="1:3">
      <c r="A11" s="91"/>
      <c r="B11" s="101" t="s">
        <v>26</v>
      </c>
      <c r="C11" s="79" t="s">
        <v>27</v>
      </c>
    </row>
    <row r="12" ht="28.45" customHeight="1" spans="1:3">
      <c r="A12" s="91"/>
      <c r="B12" s="101" t="s">
        <v>28</v>
      </c>
      <c r="C12" s="79"/>
    </row>
    <row r="13" ht="28.45" customHeight="1" spans="1:3">
      <c r="A13" s="10"/>
      <c r="B13" s="101" t="s">
        <v>29</v>
      </c>
      <c r="C13" s="79"/>
    </row>
    <row r="14" ht="28.45" customHeight="1" spans="1:3">
      <c r="A14" s="10"/>
      <c r="B14" s="101" t="s">
        <v>30</v>
      </c>
      <c r="C14" s="79" t="s">
        <v>14</v>
      </c>
    </row>
    <row r="15" ht="36" customHeight="1" spans="2:3">
      <c r="B15" s="101" t="s">
        <v>31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Normal="100" zoomScaleSheetLayoutView="100" topLeftCell="A18" workbookViewId="0">
      <selection activeCell="D30" sqref="D30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91"/>
      <c r="B3" s="91"/>
      <c r="C3" s="91"/>
      <c r="D3" s="92" t="s">
        <v>33</v>
      </c>
    </row>
    <row r="4" ht="22.75" customHeight="1" spans="1:4">
      <c r="A4" s="63" t="s">
        <v>34</v>
      </c>
      <c r="B4" s="63"/>
      <c r="C4" s="63" t="s">
        <v>35</v>
      </c>
      <c r="D4" s="63"/>
    </row>
    <row r="5" ht="22.75" customHeight="1" spans="1:4">
      <c r="A5" s="63" t="s">
        <v>36</v>
      </c>
      <c r="B5" s="63" t="s">
        <v>37</v>
      </c>
      <c r="C5" s="63" t="s">
        <v>36</v>
      </c>
      <c r="D5" s="63" t="s">
        <v>37</v>
      </c>
    </row>
    <row r="6" ht="22.75" customHeight="1" spans="1:4">
      <c r="A6" s="93" t="s">
        <v>38</v>
      </c>
      <c r="B6" s="72">
        <v>18422881.78</v>
      </c>
      <c r="C6" s="93" t="s">
        <v>39</v>
      </c>
      <c r="D6" s="73"/>
    </row>
    <row r="7" ht="22.75" customHeight="1" spans="1:4">
      <c r="A7" s="93" t="s">
        <v>40</v>
      </c>
      <c r="B7" s="72">
        <v>1000000</v>
      </c>
      <c r="C7" s="93" t="s">
        <v>41</v>
      </c>
      <c r="D7" s="94"/>
    </row>
    <row r="8" ht="22.75" customHeight="1" spans="1:4">
      <c r="A8" s="93" t="s">
        <v>42</v>
      </c>
      <c r="B8" s="73"/>
      <c r="C8" s="93" t="s">
        <v>43</v>
      </c>
      <c r="D8" s="94"/>
    </row>
    <row r="9" ht="22.75" customHeight="1" spans="1:4">
      <c r="A9" s="93" t="s">
        <v>44</v>
      </c>
      <c r="B9" s="73"/>
      <c r="C9" s="93" t="s">
        <v>45</v>
      </c>
      <c r="D9" s="94"/>
    </row>
    <row r="10" ht="22.75" customHeight="1" spans="1:4">
      <c r="A10" s="93" t="s">
        <v>46</v>
      </c>
      <c r="B10" s="72">
        <v>140185000</v>
      </c>
      <c r="C10" s="93" t="s">
        <v>47</v>
      </c>
      <c r="D10" s="94"/>
    </row>
    <row r="11" ht="22.75" customHeight="1" spans="1:4">
      <c r="A11" s="93" t="s">
        <v>48</v>
      </c>
      <c r="B11" s="73"/>
      <c r="C11" s="93" t="s">
        <v>49</v>
      </c>
      <c r="D11" s="94"/>
    </row>
    <row r="12" ht="22.75" customHeight="1" spans="1:4">
      <c r="A12" s="93" t="s">
        <v>50</v>
      </c>
      <c r="B12" s="73"/>
      <c r="C12" s="93" t="s">
        <v>51</v>
      </c>
      <c r="D12" s="94"/>
    </row>
    <row r="13" ht="22.75" customHeight="1" spans="1:4">
      <c r="A13" s="93" t="s">
        <v>52</v>
      </c>
      <c r="B13" s="73"/>
      <c r="C13" s="93" t="s">
        <v>53</v>
      </c>
      <c r="D13" s="72">
        <v>2373549.21</v>
      </c>
    </row>
    <row r="14" ht="22.75" customHeight="1" spans="1:4">
      <c r="A14" s="93" t="s">
        <v>54</v>
      </c>
      <c r="B14" s="73"/>
      <c r="C14" s="93" t="s">
        <v>55</v>
      </c>
      <c r="D14" s="94"/>
    </row>
    <row r="15" ht="22.75" customHeight="1" spans="1:4">
      <c r="A15" s="93"/>
      <c r="B15" s="95"/>
      <c r="C15" s="93" t="s">
        <v>56</v>
      </c>
      <c r="D15" s="72">
        <v>156234332.57</v>
      </c>
    </row>
    <row r="16" ht="22.75" customHeight="1" spans="1:4">
      <c r="A16" s="93"/>
      <c r="B16" s="95"/>
      <c r="C16" s="93" t="s">
        <v>57</v>
      </c>
      <c r="D16" s="94"/>
    </row>
    <row r="17" ht="22.75" customHeight="1" spans="1:4">
      <c r="A17" s="93"/>
      <c r="B17" s="95"/>
      <c r="C17" s="93" t="s">
        <v>58</v>
      </c>
      <c r="D17" s="94"/>
    </row>
    <row r="18" ht="22.75" customHeight="1" spans="1:4">
      <c r="A18" s="93"/>
      <c r="B18" s="95"/>
      <c r="C18" s="93" t="s">
        <v>59</v>
      </c>
      <c r="D18" s="94"/>
    </row>
    <row r="19" ht="22.75" customHeight="1" spans="1:4">
      <c r="A19" s="93"/>
      <c r="B19" s="95"/>
      <c r="C19" s="93" t="s">
        <v>60</v>
      </c>
      <c r="D19" s="94"/>
    </row>
    <row r="20" ht="22.75" customHeight="1" spans="1:4">
      <c r="A20" s="96"/>
      <c r="B20" s="97"/>
      <c r="C20" s="93" t="s">
        <v>61</v>
      </c>
      <c r="D20" s="94"/>
    </row>
    <row r="21" ht="22.75" customHeight="1" spans="1:4">
      <c r="A21" s="96"/>
      <c r="B21" s="97"/>
      <c r="C21" s="93" t="s">
        <v>62</v>
      </c>
      <c r="D21" s="94"/>
    </row>
    <row r="22" ht="22.75" customHeight="1" spans="1:4">
      <c r="A22" s="96"/>
      <c r="B22" s="97"/>
      <c r="C22" s="93" t="s">
        <v>63</v>
      </c>
      <c r="D22" s="94"/>
    </row>
    <row r="23" ht="22.75" customHeight="1" spans="1:4">
      <c r="A23" s="96"/>
      <c r="B23" s="97"/>
      <c r="C23" s="93" t="s">
        <v>64</v>
      </c>
      <c r="D23" s="94"/>
    </row>
    <row r="24" ht="22.75" customHeight="1" spans="1:4">
      <c r="A24" s="96"/>
      <c r="B24" s="97"/>
      <c r="C24" s="93" t="s">
        <v>65</v>
      </c>
      <c r="D24" s="94"/>
    </row>
    <row r="25" ht="22.75" customHeight="1" spans="1:4">
      <c r="A25" s="93"/>
      <c r="B25" s="95"/>
      <c r="C25" s="93" t="s">
        <v>66</v>
      </c>
      <c r="D25" s="94"/>
    </row>
    <row r="26" ht="22.75" customHeight="1" spans="1:4">
      <c r="A26" s="93"/>
      <c r="B26" s="95"/>
      <c r="C26" s="93" t="s">
        <v>67</v>
      </c>
      <c r="D26" s="94"/>
    </row>
    <row r="27" ht="22.75" customHeight="1" spans="1:4">
      <c r="A27" s="93"/>
      <c r="B27" s="95"/>
      <c r="C27" s="93" t="s">
        <v>68</v>
      </c>
      <c r="D27" s="94"/>
    </row>
    <row r="28" ht="22.75" customHeight="1" spans="1:4">
      <c r="A28" s="96"/>
      <c r="B28" s="97"/>
      <c r="C28" s="93" t="s">
        <v>69</v>
      </c>
      <c r="D28" s="94"/>
    </row>
    <row r="29" ht="22.75" customHeight="1" spans="1:4">
      <c r="A29" s="96"/>
      <c r="B29" s="97"/>
      <c r="C29" s="93" t="s">
        <v>70</v>
      </c>
      <c r="D29" s="94"/>
    </row>
    <row r="30" ht="22.75" customHeight="1" spans="1:4">
      <c r="A30" s="96"/>
      <c r="B30" s="97"/>
      <c r="C30" s="93" t="s">
        <v>71</v>
      </c>
      <c r="D30" s="72">
        <v>1000000</v>
      </c>
    </row>
    <row r="31" ht="22.75" customHeight="1" spans="1:4">
      <c r="A31" s="96"/>
      <c r="B31" s="97"/>
      <c r="C31" s="93" t="s">
        <v>72</v>
      </c>
      <c r="D31" s="94"/>
    </row>
    <row r="32" ht="22.75" customHeight="1" spans="1:4">
      <c r="A32" s="96"/>
      <c r="B32" s="97"/>
      <c r="C32" s="93" t="s">
        <v>73</v>
      </c>
      <c r="D32" s="94"/>
    </row>
    <row r="33" ht="22.75" customHeight="1" spans="1:4">
      <c r="A33" s="93"/>
      <c r="B33" s="93"/>
      <c r="C33" s="93" t="s">
        <v>74</v>
      </c>
      <c r="D33" s="94"/>
    </row>
    <row r="34" ht="22.75" customHeight="1" spans="1:4">
      <c r="A34" s="93"/>
      <c r="B34" s="93"/>
      <c r="C34" s="93" t="s">
        <v>75</v>
      </c>
      <c r="D34" s="94"/>
    </row>
    <row r="35" ht="22.75" customHeight="1" spans="1:4">
      <c r="A35" s="93"/>
      <c r="B35" s="93"/>
      <c r="C35" s="93" t="s">
        <v>76</v>
      </c>
      <c r="D35" s="94"/>
    </row>
    <row r="36" ht="22.75" customHeight="1" spans="1:4">
      <c r="A36" s="93"/>
      <c r="B36" s="93"/>
      <c r="C36" s="93"/>
      <c r="D36" s="93"/>
    </row>
    <row r="37" ht="22.75" customHeight="1" spans="1:4">
      <c r="A37" s="93"/>
      <c r="B37" s="93"/>
      <c r="C37" s="93"/>
      <c r="D37" s="93"/>
    </row>
    <row r="38" ht="22.75" customHeight="1" spans="1:4">
      <c r="A38" s="93"/>
      <c r="B38" s="93"/>
      <c r="C38" s="93"/>
      <c r="D38" s="93"/>
    </row>
    <row r="39" ht="22.75" customHeight="1" spans="1:4">
      <c r="A39" s="96" t="s">
        <v>77</v>
      </c>
      <c r="B39" s="97">
        <f>SUM(B6:B14)</f>
        <v>159607881.78</v>
      </c>
      <c r="C39" s="96" t="s">
        <v>78</v>
      </c>
      <c r="D39" s="97">
        <f>SUM(D6:D38)</f>
        <v>159607881.78</v>
      </c>
    </row>
    <row r="40" ht="22.75" customHeight="1" spans="1:4">
      <c r="A40" s="96" t="s">
        <v>79</v>
      </c>
      <c r="B40" s="97"/>
      <c r="C40" s="96" t="s">
        <v>80</v>
      </c>
      <c r="D40" s="97"/>
    </row>
    <row r="41" ht="22.75" customHeight="1" spans="1:4">
      <c r="A41" s="96" t="s">
        <v>81</v>
      </c>
      <c r="B41" s="95"/>
      <c r="C41" s="93"/>
      <c r="D41" s="95"/>
    </row>
    <row r="42" ht="22.75" customHeight="1" spans="1:4">
      <c r="A42" s="96" t="s">
        <v>82</v>
      </c>
      <c r="B42" s="97">
        <f>B39+B40</f>
        <v>159607881.78</v>
      </c>
      <c r="C42" s="96" t="s">
        <v>83</v>
      </c>
      <c r="D42" s="97">
        <f>D39+D40</f>
        <v>159607881.78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Zeros="0" view="pageBreakPreview" zoomScaleNormal="100" zoomScaleSheetLayoutView="100" workbookViewId="0">
      <selection activeCell="B11" sqref="B11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2">
      <c r="A1" s="20" t="s">
        <v>84</v>
      </c>
      <c r="B1" s="20"/>
    </row>
    <row r="2" ht="17" customHeight="1" spans="1:2">
      <c r="A2" s="82"/>
      <c r="B2" s="21" t="s">
        <v>33</v>
      </c>
    </row>
    <row r="3" ht="24" customHeight="1" spans="1:2">
      <c r="A3" s="32" t="s">
        <v>36</v>
      </c>
      <c r="B3" s="32" t="s">
        <v>37</v>
      </c>
    </row>
    <row r="4" s="17" customFormat="1" ht="25" customHeight="1" spans="1:2">
      <c r="A4" s="83" t="s">
        <v>85</v>
      </c>
      <c r="B4" s="84">
        <f>B5+B6</f>
        <v>18422881.78</v>
      </c>
    </row>
    <row r="5" s="17" customFormat="1" ht="25" customHeight="1" spans="1:3">
      <c r="A5" s="85" t="s">
        <v>86</v>
      </c>
      <c r="B5" s="86">
        <v>18422881.78</v>
      </c>
      <c r="C5" s="18"/>
    </row>
    <row r="6" s="17" customFormat="1" ht="25" customHeight="1" spans="1:3">
      <c r="A6" s="85" t="s">
        <v>87</v>
      </c>
      <c r="B6" s="87"/>
      <c r="C6" s="18"/>
    </row>
    <row r="7" s="17" customFormat="1" ht="25" customHeight="1" spans="1:3">
      <c r="A7" s="83" t="s">
        <v>88</v>
      </c>
      <c r="B7" s="87">
        <f>B8+B9</f>
        <v>1000000</v>
      </c>
      <c r="C7" s="18"/>
    </row>
    <row r="8" s="17" customFormat="1" ht="25" customHeight="1" spans="1:3">
      <c r="A8" s="85" t="s">
        <v>86</v>
      </c>
      <c r="B8" s="87"/>
      <c r="C8" s="18"/>
    </row>
    <row r="9" s="17" customFormat="1" ht="25" customHeight="1" spans="1:3">
      <c r="A9" s="85" t="s">
        <v>87</v>
      </c>
      <c r="B9" s="87">
        <v>1000000</v>
      </c>
      <c r="C9" s="18"/>
    </row>
    <row r="10" s="17" customFormat="1" ht="25" customHeight="1" spans="1:3">
      <c r="A10" s="83" t="s">
        <v>89</v>
      </c>
      <c r="B10" s="87"/>
      <c r="C10" s="18"/>
    </row>
    <row r="11" s="17" customFormat="1" ht="25" customHeight="1" spans="1:3">
      <c r="A11" s="85" t="s">
        <v>86</v>
      </c>
      <c r="B11" s="87"/>
      <c r="C11" s="18"/>
    </row>
    <row r="12" s="17" customFormat="1" ht="25" customHeight="1" spans="1:3">
      <c r="A12" s="85" t="s">
        <v>87</v>
      </c>
      <c r="B12" s="87"/>
      <c r="C12" s="18"/>
    </row>
    <row r="13" s="17" customFormat="1" ht="25" customHeight="1" spans="1:3">
      <c r="A13" s="88" t="s">
        <v>90</v>
      </c>
      <c r="B13" s="71">
        <f>SUM(B14:B16)</f>
        <v>140185000</v>
      </c>
      <c r="C13" s="18"/>
    </row>
    <row r="14" s="17" customFormat="1" ht="25" customHeight="1" spans="1:3">
      <c r="A14" s="85" t="s">
        <v>91</v>
      </c>
      <c r="B14" s="87"/>
      <c r="C14" s="18"/>
    </row>
    <row r="15" s="17" customFormat="1" ht="25" customHeight="1" spans="1:3">
      <c r="A15" s="85" t="s">
        <v>92</v>
      </c>
      <c r="B15" s="72">
        <v>140185000</v>
      </c>
      <c r="C15" s="18"/>
    </row>
    <row r="16" s="17" customFormat="1" ht="25" customHeight="1" spans="1:3">
      <c r="A16" s="85" t="s">
        <v>93</v>
      </c>
      <c r="B16" s="87"/>
      <c r="C16" s="18"/>
    </row>
    <row r="17" s="17" customFormat="1" ht="25" customHeight="1" spans="1:3">
      <c r="A17" s="88" t="s">
        <v>94</v>
      </c>
      <c r="B17" s="87"/>
      <c r="C17" s="18"/>
    </row>
    <row r="18" s="17" customFormat="1" ht="25" customHeight="1" spans="1:3">
      <c r="A18" s="88" t="s">
        <v>95</v>
      </c>
      <c r="B18" s="87"/>
      <c r="C18" s="18"/>
    </row>
    <row r="19" s="17" customFormat="1" ht="25" customHeight="1" spans="1:3">
      <c r="A19" s="88" t="s">
        <v>96</v>
      </c>
      <c r="B19" s="87"/>
      <c r="C19" s="18"/>
    </row>
    <row r="20" s="17" customFormat="1" ht="25" customHeight="1" spans="1:3">
      <c r="A20" s="88" t="s">
        <v>97</v>
      </c>
      <c r="B20" s="87"/>
      <c r="C20" s="18"/>
    </row>
    <row r="21" s="17" customFormat="1" ht="25" customHeight="1" spans="1:3">
      <c r="A21" s="88" t="s">
        <v>98</v>
      </c>
      <c r="B21" s="89">
        <f>B22+B25+B28+B29</f>
        <v>0</v>
      </c>
      <c r="C21" s="18"/>
    </row>
    <row r="22" s="17" customFormat="1" ht="25" customHeight="1" spans="1:3">
      <c r="A22" s="85" t="s">
        <v>99</v>
      </c>
      <c r="B22" s="89">
        <f>B23+B24</f>
        <v>0</v>
      </c>
      <c r="C22" s="18"/>
    </row>
    <row r="23" s="17" customFormat="1" ht="25" customHeight="1" spans="1:3">
      <c r="A23" s="85" t="s">
        <v>100</v>
      </c>
      <c r="B23" s="89"/>
      <c r="C23" s="18"/>
    </row>
    <row r="24" s="17" customFormat="1" ht="25" customHeight="1" spans="1:3">
      <c r="A24" s="85" t="s">
        <v>101</v>
      </c>
      <c r="B24" s="89"/>
      <c r="C24" s="18"/>
    </row>
    <row r="25" s="17" customFormat="1" ht="25" customHeight="1" spans="1:3">
      <c r="A25" s="85" t="s">
        <v>102</v>
      </c>
      <c r="B25" s="89">
        <f>B26+B27</f>
        <v>0</v>
      </c>
      <c r="C25" s="18"/>
    </row>
    <row r="26" s="17" customFormat="1" ht="25" customHeight="1" spans="1:3">
      <c r="A26" s="85" t="s">
        <v>103</v>
      </c>
      <c r="B26" s="89"/>
      <c r="C26" s="18"/>
    </row>
    <row r="27" s="17" customFormat="1" ht="25" customHeight="1" spans="1:3">
      <c r="A27" s="85" t="s">
        <v>104</v>
      </c>
      <c r="B27" s="89"/>
      <c r="C27" s="18"/>
    </row>
    <row r="28" s="17" customFormat="1" ht="25" customHeight="1" spans="1:3">
      <c r="A28" s="85" t="s">
        <v>105</v>
      </c>
      <c r="B28" s="89"/>
      <c r="C28" s="18"/>
    </row>
    <row r="29" s="17" customFormat="1" ht="25" customHeight="1" spans="1:3">
      <c r="A29" s="85" t="s">
        <v>106</v>
      </c>
      <c r="B29" s="89"/>
      <c r="C29" s="18"/>
    </row>
    <row r="30" s="17" customFormat="1" ht="25" customHeight="1" spans="1:3">
      <c r="A30" s="90" t="s">
        <v>107</v>
      </c>
      <c r="B30" s="84">
        <f>B4+B7+B13+B17+B18+B19+B20+B21</f>
        <v>159607881.78</v>
      </c>
      <c r="C30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view="pageBreakPreview" zoomScaleNormal="100" zoomScaleSheetLayoutView="100" topLeftCell="A10" workbookViewId="0">
      <selection activeCell="A21" sqref="A21"/>
    </sheetView>
  </sheetViews>
  <sheetFormatPr defaultColWidth="10" defaultRowHeight="14.4" outlineLevelCol="4"/>
  <cols>
    <col min="1" max="1" width="41.25" customWidth="1"/>
    <col min="2" max="2" width="16" customWidth="1"/>
    <col min="3" max="3" width="16.25" customWidth="1"/>
    <col min="4" max="4" width="13.1111111111111" customWidth="1"/>
    <col min="5" max="5" width="15.1111111111111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8" t="s">
        <v>109</v>
      </c>
      <c r="B4" s="78" t="s">
        <v>110</v>
      </c>
      <c r="C4" s="78" t="s">
        <v>111</v>
      </c>
      <c r="D4" s="78" t="s">
        <v>112</v>
      </c>
      <c r="E4" s="78" t="s">
        <v>113</v>
      </c>
    </row>
    <row r="5" ht="22.75" customHeight="1" spans="1:5">
      <c r="A5" s="79" t="s">
        <v>114</v>
      </c>
      <c r="B5" s="80">
        <f>C5+D5+E5</f>
        <v>19422881.87</v>
      </c>
      <c r="C5" s="80">
        <f>C6+C14</f>
        <v>18422881.87</v>
      </c>
      <c r="D5" s="80"/>
      <c r="E5" s="80">
        <f>E19</f>
        <v>1000000</v>
      </c>
    </row>
    <row r="6" ht="22.75" customHeight="1" spans="1:5">
      <c r="A6" s="38" t="s">
        <v>115</v>
      </c>
      <c r="B6" s="65">
        <f>B7+B10+B12</f>
        <v>2373549.21</v>
      </c>
      <c r="C6" s="65">
        <f>C7+C10+C12</f>
        <v>2373549.21</v>
      </c>
      <c r="D6" s="65"/>
      <c r="E6" s="65"/>
    </row>
    <row r="7" ht="22.75" customHeight="1" spans="1:5">
      <c r="A7" s="38" t="s">
        <v>116</v>
      </c>
      <c r="B7" s="80">
        <f>B8+B9</f>
        <v>2235413.54</v>
      </c>
      <c r="C7" s="65">
        <f>C8+C9</f>
        <v>2235413.54</v>
      </c>
      <c r="D7" s="65"/>
      <c r="E7" s="65"/>
    </row>
    <row r="8" ht="22.75" customHeight="1" spans="1:5">
      <c r="A8" s="24" t="s">
        <v>117</v>
      </c>
      <c r="B8" s="65">
        <v>67750</v>
      </c>
      <c r="C8" s="65">
        <v>67750</v>
      </c>
      <c r="D8" s="65"/>
      <c r="E8" s="65"/>
    </row>
    <row r="9" ht="22.75" customHeight="1" spans="1:5">
      <c r="A9" s="24" t="s">
        <v>118</v>
      </c>
      <c r="B9" s="65">
        <v>2167663.54</v>
      </c>
      <c r="C9" s="65">
        <v>2167663.54</v>
      </c>
      <c r="D9" s="65"/>
      <c r="E9" s="65"/>
    </row>
    <row r="10" ht="22.75" customHeight="1" spans="1:5">
      <c r="A10" s="38" t="s">
        <v>119</v>
      </c>
      <c r="B10" s="80">
        <f t="shared" ref="B10:B15" si="0">B11</f>
        <v>19680</v>
      </c>
      <c r="C10" s="65">
        <f>C11</f>
        <v>19680</v>
      </c>
      <c r="D10" s="65"/>
      <c r="E10" s="65"/>
    </row>
    <row r="11" ht="22.75" customHeight="1" spans="1:5">
      <c r="A11" s="24" t="s">
        <v>120</v>
      </c>
      <c r="B11" s="65">
        <v>19680</v>
      </c>
      <c r="C11" s="65">
        <v>19680</v>
      </c>
      <c r="D11" s="65"/>
      <c r="E11" s="65"/>
    </row>
    <row r="12" ht="22.75" customHeight="1" spans="1:5">
      <c r="A12" s="38" t="s">
        <v>121</v>
      </c>
      <c r="B12" s="80">
        <f t="shared" si="0"/>
        <v>118455.67</v>
      </c>
      <c r="C12" s="65">
        <f>C13</f>
        <v>118455.67</v>
      </c>
      <c r="D12" s="65"/>
      <c r="E12" s="65"/>
    </row>
    <row r="13" ht="22.75" customHeight="1" spans="1:5">
      <c r="A13" s="24" t="s">
        <v>122</v>
      </c>
      <c r="B13" s="65">
        <v>118455.67</v>
      </c>
      <c r="C13" s="65">
        <v>118455.67</v>
      </c>
      <c r="D13" s="65"/>
      <c r="E13" s="65"/>
    </row>
    <row r="14" ht="24" customHeight="1" spans="1:5">
      <c r="A14" s="38" t="s">
        <v>123</v>
      </c>
      <c r="B14" s="80">
        <f>B15+B17</f>
        <v>16049332.66</v>
      </c>
      <c r="C14" s="65">
        <f>C15+C17</f>
        <v>16049332.66</v>
      </c>
      <c r="D14" s="65"/>
      <c r="E14" s="65"/>
    </row>
    <row r="15" ht="24" customHeight="1" spans="1:5">
      <c r="A15" s="38" t="s">
        <v>124</v>
      </c>
      <c r="B15" s="80">
        <f t="shared" si="0"/>
        <v>15014699</v>
      </c>
      <c r="C15" s="65">
        <f>C16</f>
        <v>15014699</v>
      </c>
      <c r="D15" s="65"/>
      <c r="E15" s="65"/>
    </row>
    <row r="16" ht="24" customHeight="1" spans="1:5">
      <c r="A16" s="24" t="s">
        <v>125</v>
      </c>
      <c r="B16" s="65">
        <v>15014699</v>
      </c>
      <c r="C16" s="65">
        <v>15014699</v>
      </c>
      <c r="D16" s="65"/>
      <c r="E16" s="65"/>
    </row>
    <row r="17" ht="24" customHeight="1" spans="1:5">
      <c r="A17" s="38" t="s">
        <v>126</v>
      </c>
      <c r="B17" s="80">
        <f>B18</f>
        <v>1034633.66</v>
      </c>
      <c r="C17" s="65">
        <f>C18</f>
        <v>1034633.66</v>
      </c>
      <c r="D17" s="65"/>
      <c r="E17" s="65"/>
    </row>
    <row r="18" ht="24" customHeight="1" spans="1:5">
      <c r="A18" s="24" t="s">
        <v>127</v>
      </c>
      <c r="B18" s="65">
        <v>1034633.66</v>
      </c>
      <c r="C18" s="65">
        <v>1034633.66</v>
      </c>
      <c r="D18" s="65"/>
      <c r="E18" s="65"/>
    </row>
    <row r="19" ht="24" customHeight="1" spans="1:5">
      <c r="A19" s="38" t="s">
        <v>128</v>
      </c>
      <c r="B19" s="80">
        <f>B20</f>
        <v>1000000</v>
      </c>
      <c r="C19" s="65"/>
      <c r="D19" s="65"/>
      <c r="E19" s="65">
        <f>E20</f>
        <v>1000000</v>
      </c>
    </row>
    <row r="20" ht="24" customHeight="1" spans="1:5">
      <c r="A20" s="38" t="s">
        <v>129</v>
      </c>
      <c r="B20" s="65">
        <f>B21</f>
        <v>1000000</v>
      </c>
      <c r="C20" s="65"/>
      <c r="D20" s="65"/>
      <c r="E20" s="65">
        <f>E21</f>
        <v>1000000</v>
      </c>
    </row>
    <row r="21" ht="24" customHeight="1" spans="1:5">
      <c r="A21" s="24" t="s">
        <v>130</v>
      </c>
      <c r="B21" s="65">
        <v>1000000</v>
      </c>
      <c r="C21" s="65"/>
      <c r="D21" s="65"/>
      <c r="E21" s="65">
        <v>1000000</v>
      </c>
    </row>
    <row r="22" ht="24" customHeight="1" spans="1:2">
      <c r="A22" s="81"/>
      <c r="B22" s="81"/>
    </row>
    <row r="23" ht="24" customHeight="1" spans="1:2">
      <c r="A23" s="81"/>
      <c r="B23" s="81"/>
    </row>
    <row r="24" ht="24" customHeight="1" spans="1:2">
      <c r="A24" s="81"/>
      <c r="B24" s="81"/>
    </row>
  </sheetData>
  <mergeCells count="1">
    <mergeCell ref="A2:E2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view="pageBreakPreview" zoomScaleNormal="100" zoomScaleSheetLayoutView="100" workbookViewId="0">
      <selection activeCell="D37" sqref="D37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39.85" customHeight="1" spans="1:7">
      <c r="A1" s="11" t="s">
        <v>131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49" t="s">
        <v>33</v>
      </c>
      <c r="D2" s="49"/>
      <c r="E2" s="12"/>
      <c r="F2" s="12"/>
      <c r="G2" s="12"/>
    </row>
    <row r="3" ht="22.75" customHeight="1" spans="1:7">
      <c r="A3" s="63" t="s">
        <v>34</v>
      </c>
      <c r="B3" s="63"/>
      <c r="C3" s="63" t="s">
        <v>35</v>
      </c>
      <c r="D3" s="63"/>
      <c r="E3" s="12"/>
      <c r="F3" s="12"/>
      <c r="G3" s="12"/>
    </row>
    <row r="4" ht="22.75" customHeight="1" spans="1:7">
      <c r="A4" s="63" t="s">
        <v>36</v>
      </c>
      <c r="B4" s="63" t="s">
        <v>37</v>
      </c>
      <c r="C4" s="63" t="s">
        <v>36</v>
      </c>
      <c r="D4" s="63" t="s">
        <v>114</v>
      </c>
      <c r="E4" s="12"/>
      <c r="F4" s="12"/>
      <c r="G4" s="12"/>
    </row>
    <row r="5" ht="22.75" customHeight="1" spans="1:7">
      <c r="A5" s="15" t="s">
        <v>132</v>
      </c>
      <c r="B5" s="71">
        <f>SUM(B6:B8)</f>
        <v>19422881.78</v>
      </c>
      <c r="C5" s="15" t="s">
        <v>133</v>
      </c>
      <c r="D5" s="71">
        <f>D13+D15</f>
        <v>18422881.78</v>
      </c>
      <c r="E5" s="12"/>
      <c r="F5" s="12"/>
      <c r="G5" s="12"/>
    </row>
    <row r="6" ht="22.75" customHeight="1" spans="1:7">
      <c r="A6" s="15" t="s">
        <v>134</v>
      </c>
      <c r="B6" s="72">
        <f>表1!B6</f>
        <v>18422881.78</v>
      </c>
      <c r="C6" s="15" t="s">
        <v>135</v>
      </c>
      <c r="D6" s="73"/>
      <c r="E6" s="12"/>
      <c r="F6" s="12"/>
      <c r="G6" s="12"/>
    </row>
    <row r="7" ht="22.75" customHeight="1" spans="1:7">
      <c r="A7" s="15" t="s">
        <v>136</v>
      </c>
      <c r="B7" s="72">
        <v>1000000</v>
      </c>
      <c r="C7" s="15" t="s">
        <v>137</v>
      </c>
      <c r="D7" s="73"/>
      <c r="E7" s="12"/>
      <c r="F7" s="12"/>
      <c r="G7" s="12"/>
    </row>
    <row r="8" ht="22.75" customHeight="1" spans="1:7">
      <c r="A8" s="15" t="s">
        <v>138</v>
      </c>
      <c r="B8" s="73"/>
      <c r="C8" s="15" t="s">
        <v>139</v>
      </c>
      <c r="D8" s="73"/>
      <c r="E8" s="12"/>
      <c r="F8" s="12"/>
      <c r="G8" s="12"/>
    </row>
    <row r="9" ht="22.75" customHeight="1" spans="1:7">
      <c r="A9" s="15"/>
      <c r="B9" s="74"/>
      <c r="C9" s="15" t="s">
        <v>140</v>
      </c>
      <c r="D9" s="73"/>
      <c r="E9" s="12"/>
      <c r="F9" s="12"/>
      <c r="G9" s="12"/>
    </row>
    <row r="10" ht="22.75" customHeight="1" spans="1:7">
      <c r="A10" s="15"/>
      <c r="B10" s="74"/>
      <c r="C10" s="15" t="s">
        <v>141</v>
      </c>
      <c r="D10" s="73"/>
      <c r="E10" s="12"/>
      <c r="F10" s="12"/>
      <c r="G10" s="12"/>
    </row>
    <row r="11" ht="22.75" customHeight="1" spans="1:7">
      <c r="A11" s="15"/>
      <c r="B11" s="74"/>
      <c r="C11" s="15" t="s">
        <v>142</v>
      </c>
      <c r="D11" s="73"/>
      <c r="E11" s="12"/>
      <c r="F11" s="12"/>
      <c r="G11" s="12"/>
    </row>
    <row r="12" ht="22.75" customHeight="1" spans="1:7">
      <c r="A12" s="45"/>
      <c r="B12" s="67"/>
      <c r="C12" s="15" t="s">
        <v>143</v>
      </c>
      <c r="D12" s="73"/>
      <c r="E12" s="12"/>
      <c r="F12" s="12"/>
      <c r="G12" s="12"/>
    </row>
    <row r="13" ht="22.75" customHeight="1" spans="1:7">
      <c r="A13" s="15"/>
      <c r="B13" s="74"/>
      <c r="C13" s="15" t="s">
        <v>144</v>
      </c>
      <c r="D13" s="72">
        <v>2373549.21</v>
      </c>
      <c r="E13" s="12"/>
      <c r="F13" s="12"/>
      <c r="G13" s="48"/>
    </row>
    <row r="14" ht="22.75" customHeight="1" spans="1:7">
      <c r="A14" s="15"/>
      <c r="B14" s="74"/>
      <c r="C14" s="15" t="s">
        <v>145</v>
      </c>
      <c r="D14" s="73"/>
      <c r="E14" s="12"/>
      <c r="F14" s="12"/>
      <c r="G14" s="12"/>
    </row>
    <row r="15" ht="22.75" customHeight="1" spans="1:7">
      <c r="A15" s="15"/>
      <c r="B15" s="74"/>
      <c r="C15" s="15" t="s">
        <v>146</v>
      </c>
      <c r="D15" s="72">
        <v>16049332.57</v>
      </c>
      <c r="E15" s="12"/>
      <c r="F15" s="12"/>
      <c r="G15" s="12"/>
    </row>
    <row r="16" ht="22.75" customHeight="1" spans="1:7">
      <c r="A16" s="15"/>
      <c r="B16" s="74"/>
      <c r="C16" s="15" t="s">
        <v>147</v>
      </c>
      <c r="D16" s="73"/>
      <c r="E16" s="12"/>
      <c r="F16" s="12"/>
      <c r="G16" s="12"/>
    </row>
    <row r="17" ht="22.75" customHeight="1" spans="1:7">
      <c r="A17" s="15"/>
      <c r="B17" s="74"/>
      <c r="C17" s="15" t="s">
        <v>148</v>
      </c>
      <c r="D17" s="73"/>
      <c r="E17" s="12"/>
      <c r="F17" s="12"/>
      <c r="G17" s="12"/>
    </row>
    <row r="18" ht="22.75" customHeight="1" spans="1:7">
      <c r="A18" s="15"/>
      <c r="B18" s="15"/>
      <c r="C18" s="15" t="s">
        <v>149</v>
      </c>
      <c r="D18" s="73"/>
      <c r="E18" s="12"/>
      <c r="F18" s="12"/>
      <c r="G18" s="12"/>
    </row>
    <row r="19" ht="22.75" customHeight="1" spans="1:7">
      <c r="A19" s="15"/>
      <c r="B19" s="15"/>
      <c r="C19" s="15" t="s">
        <v>150</v>
      </c>
      <c r="D19" s="73"/>
      <c r="E19" s="12"/>
      <c r="F19" s="12"/>
      <c r="G19" s="12"/>
    </row>
    <row r="20" ht="22.75" customHeight="1" spans="1:7">
      <c r="A20" s="15"/>
      <c r="B20" s="15"/>
      <c r="C20" s="15" t="s">
        <v>151</v>
      </c>
      <c r="D20" s="73"/>
      <c r="E20" s="12"/>
      <c r="F20" s="12"/>
      <c r="G20" s="12"/>
    </row>
    <row r="21" ht="22.75" customHeight="1" spans="1:7">
      <c r="A21" s="15"/>
      <c r="B21" s="15"/>
      <c r="C21" s="15" t="s">
        <v>152</v>
      </c>
      <c r="D21" s="73"/>
      <c r="E21" s="12"/>
      <c r="F21" s="12"/>
      <c r="G21" s="12"/>
    </row>
    <row r="22" ht="22.75" customHeight="1" spans="1:7">
      <c r="A22" s="15"/>
      <c r="B22" s="15"/>
      <c r="C22" s="15" t="s">
        <v>153</v>
      </c>
      <c r="D22" s="73"/>
      <c r="E22" s="12"/>
      <c r="F22" s="12"/>
      <c r="G22" s="12"/>
    </row>
    <row r="23" ht="22.75" customHeight="1" spans="1:7">
      <c r="A23" s="15"/>
      <c r="B23" s="15"/>
      <c r="C23" s="15" t="s">
        <v>154</v>
      </c>
      <c r="D23" s="73"/>
      <c r="E23" s="12"/>
      <c r="F23" s="12"/>
      <c r="G23" s="12"/>
    </row>
    <row r="24" ht="22.75" customHeight="1" spans="1:7">
      <c r="A24" s="15"/>
      <c r="B24" s="15"/>
      <c r="C24" s="15" t="s">
        <v>155</v>
      </c>
      <c r="D24" s="73"/>
      <c r="E24" s="12"/>
      <c r="F24" s="12"/>
      <c r="G24" s="12"/>
    </row>
    <row r="25" ht="22.75" customHeight="1" spans="1:7">
      <c r="A25" s="15"/>
      <c r="B25" s="15"/>
      <c r="C25" s="15" t="s">
        <v>156</v>
      </c>
      <c r="D25" s="73"/>
      <c r="E25" s="12"/>
      <c r="F25" s="12"/>
      <c r="G25" s="12"/>
    </row>
    <row r="26" ht="22.75" customHeight="1" spans="1:7">
      <c r="A26" s="15"/>
      <c r="B26" s="15"/>
      <c r="C26" s="15" t="s">
        <v>157</v>
      </c>
      <c r="D26" s="73"/>
      <c r="E26" s="12"/>
      <c r="F26" s="12"/>
      <c r="G26" s="12"/>
    </row>
    <row r="27" ht="22.75" customHeight="1" spans="1:7">
      <c r="A27" s="15"/>
      <c r="B27" s="15"/>
      <c r="C27" s="15" t="s">
        <v>158</v>
      </c>
      <c r="D27" s="73"/>
      <c r="E27" s="12"/>
      <c r="F27" s="12"/>
      <c r="G27" s="12"/>
    </row>
    <row r="28" ht="22.75" customHeight="1" spans="1:7">
      <c r="A28" s="15"/>
      <c r="B28" s="15"/>
      <c r="C28" s="15" t="s">
        <v>159</v>
      </c>
      <c r="D28" s="73"/>
      <c r="E28" s="12"/>
      <c r="F28" s="12"/>
      <c r="G28" s="12"/>
    </row>
    <row r="29" ht="22.75" customHeight="1" spans="1:7">
      <c r="A29" s="15"/>
      <c r="B29" s="15"/>
      <c r="C29" s="15" t="s">
        <v>160</v>
      </c>
      <c r="D29" s="73"/>
      <c r="E29" s="12"/>
      <c r="F29" s="12"/>
      <c r="G29" s="12"/>
    </row>
    <row r="30" ht="22.75" customHeight="1" spans="1:7">
      <c r="A30" s="15"/>
      <c r="B30" s="15"/>
      <c r="C30" s="15" t="s">
        <v>161</v>
      </c>
      <c r="D30" s="72">
        <v>1000000</v>
      </c>
      <c r="E30" s="12"/>
      <c r="F30" s="12"/>
      <c r="G30" s="12"/>
    </row>
    <row r="31" ht="22.75" customHeight="1" spans="1:7">
      <c r="A31" s="15"/>
      <c r="B31" s="15"/>
      <c r="C31" s="15" t="s">
        <v>162</v>
      </c>
      <c r="D31" s="73"/>
      <c r="E31" s="12"/>
      <c r="F31" s="12"/>
      <c r="G31" s="12"/>
    </row>
    <row r="32" ht="22.75" customHeight="1" spans="1:7">
      <c r="A32" s="15"/>
      <c r="B32" s="15"/>
      <c r="C32" s="15" t="s">
        <v>163</v>
      </c>
      <c r="D32" s="73"/>
      <c r="E32" s="12"/>
      <c r="F32" s="12"/>
      <c r="G32" s="12"/>
    </row>
    <row r="33" ht="22.75" customHeight="1" spans="1:7">
      <c r="A33" s="15"/>
      <c r="B33" s="15"/>
      <c r="C33" s="15" t="s">
        <v>164</v>
      </c>
      <c r="D33" s="73"/>
      <c r="E33" s="12"/>
      <c r="F33" s="12"/>
      <c r="G33" s="12"/>
    </row>
    <row r="34" ht="22.75" customHeight="1" spans="1:7">
      <c r="A34" s="15"/>
      <c r="B34" s="15"/>
      <c r="C34" s="15" t="s">
        <v>165</v>
      </c>
      <c r="D34" s="73"/>
      <c r="E34" s="12"/>
      <c r="F34" s="12"/>
      <c r="G34" s="12"/>
    </row>
    <row r="35" ht="22.75" customHeight="1" spans="1:7">
      <c r="A35" s="15"/>
      <c r="B35" s="15"/>
      <c r="C35" s="15" t="s">
        <v>166</v>
      </c>
      <c r="D35" s="75"/>
      <c r="E35" s="12"/>
      <c r="F35" s="12"/>
      <c r="G35" s="12"/>
    </row>
    <row r="36" ht="22.75" customHeight="1" spans="1:7">
      <c r="A36" s="63" t="s">
        <v>167</v>
      </c>
      <c r="B36" s="76">
        <f>B5</f>
        <v>19422881.78</v>
      </c>
      <c r="C36" s="63" t="s">
        <v>168</v>
      </c>
      <c r="D36" s="77">
        <f>D5+D30</f>
        <v>19422881.78</v>
      </c>
      <c r="E36" s="48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view="pageBreakPreview" zoomScaleNormal="100" zoomScaleSheetLayoutView="100" workbookViewId="0">
      <selection activeCell="B14" sqref="B14"/>
    </sheetView>
  </sheetViews>
  <sheetFormatPr defaultColWidth="10" defaultRowHeight="14.4"/>
  <cols>
    <col min="1" max="1" width="34.8796296296296" customWidth="1"/>
    <col min="2" max="2" width="18.0462962962963" customWidth="1"/>
    <col min="3" max="3" width="14.9259259259259" customWidth="1"/>
    <col min="4" max="4" width="14.8796296296296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33</v>
      </c>
      <c r="K3" s="49"/>
    </row>
    <row r="4" ht="22.75" customHeight="1" spans="1:11">
      <c r="A4" s="63" t="s">
        <v>170</v>
      </c>
      <c r="B4" s="63" t="s">
        <v>114</v>
      </c>
      <c r="C4" s="63" t="s">
        <v>171</v>
      </c>
      <c r="D4" s="63"/>
      <c r="E4" s="63"/>
      <c r="F4" s="63" t="s">
        <v>172</v>
      </c>
      <c r="G4" s="63"/>
      <c r="H4" s="63"/>
      <c r="I4" s="63" t="s">
        <v>173</v>
      </c>
      <c r="J4" s="63"/>
      <c r="K4" s="63"/>
    </row>
    <row r="5" ht="22.75" customHeight="1" spans="1:11">
      <c r="A5" s="63"/>
      <c r="B5" s="63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5" t="s">
        <v>114</v>
      </c>
      <c r="B6" s="64">
        <f>C6+F6</f>
        <v>19422881.78</v>
      </c>
      <c r="C6" s="65">
        <f>C7</f>
        <v>18422881.78</v>
      </c>
      <c r="D6" s="65">
        <f>D7</f>
        <v>18422881.78</v>
      </c>
      <c r="E6" s="66"/>
      <c r="F6" s="65">
        <v>1000000</v>
      </c>
      <c r="G6" s="66"/>
      <c r="H6" s="65">
        <v>1000000</v>
      </c>
      <c r="I6" s="66"/>
      <c r="J6" s="66"/>
      <c r="K6" s="66"/>
    </row>
    <row r="7" ht="22.75" customHeight="1" spans="1:11">
      <c r="A7" s="38" t="s">
        <v>2</v>
      </c>
      <c r="B7" s="64">
        <f>C7+F7</f>
        <v>19422881.78</v>
      </c>
      <c r="C7" s="65">
        <f>D7</f>
        <v>18422881.78</v>
      </c>
      <c r="D7" s="65">
        <v>18422881.78</v>
      </c>
      <c r="E7" s="67"/>
      <c r="F7" s="65">
        <v>1000000</v>
      </c>
      <c r="G7" s="67"/>
      <c r="H7" s="65">
        <v>1000000</v>
      </c>
      <c r="I7" s="67"/>
      <c r="J7" s="67"/>
      <c r="K7" s="67"/>
    </row>
    <row r="8" ht="22.75" customHeight="1" spans="1:11">
      <c r="A8" s="68"/>
      <c r="B8" s="69"/>
      <c r="C8" s="69"/>
      <c r="D8" s="67"/>
      <c r="E8" s="67"/>
      <c r="F8" s="67"/>
      <c r="G8" s="67"/>
      <c r="H8" s="67"/>
      <c r="I8" s="67"/>
      <c r="J8" s="67"/>
      <c r="K8" s="67"/>
    </row>
    <row r="15" ht="15.6" spans="4:4">
      <c r="D15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zoomScaleSheetLayoutView="100" workbookViewId="0">
      <selection activeCell="E10" sqref="E10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54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9" t="s">
        <v>33</v>
      </c>
      <c r="D3" s="49"/>
      <c r="E3" s="49"/>
    </row>
    <row r="4" ht="22.75" customHeight="1" spans="1:5">
      <c r="A4" s="50" t="s">
        <v>109</v>
      </c>
      <c r="B4" s="50"/>
      <c r="C4" s="50" t="s">
        <v>171</v>
      </c>
      <c r="D4" s="50"/>
      <c r="E4" s="50"/>
    </row>
    <row r="5" ht="22.75" customHeight="1" spans="1:5">
      <c r="A5" s="55" t="s">
        <v>175</v>
      </c>
      <c r="B5" s="55" t="s">
        <v>176</v>
      </c>
      <c r="C5" s="56" t="s">
        <v>114</v>
      </c>
      <c r="D5" s="55" t="s">
        <v>111</v>
      </c>
      <c r="E5" s="55" t="s">
        <v>112</v>
      </c>
    </row>
    <row r="6" ht="22.75" customHeight="1" spans="1:5">
      <c r="A6" s="57"/>
      <c r="B6" s="58" t="s">
        <v>114</v>
      </c>
      <c r="C6" s="59">
        <f>C7+C16+C19</f>
        <v>18422881.78</v>
      </c>
      <c r="D6" s="59">
        <f>D7+D16+D19</f>
        <v>18422881.78</v>
      </c>
      <c r="E6" s="60"/>
    </row>
    <row r="7" ht="29" customHeight="1" spans="1:5">
      <c r="A7" s="38" t="s">
        <v>177</v>
      </c>
      <c r="B7" s="38" t="s">
        <v>178</v>
      </c>
      <c r="C7" s="35">
        <v>18157606.82</v>
      </c>
      <c r="D7" s="61">
        <v>18157606.82</v>
      </c>
      <c r="E7" s="62"/>
    </row>
    <row r="8" ht="29" customHeight="1" spans="1:5">
      <c r="A8" s="38" t="s">
        <v>179</v>
      </c>
      <c r="B8" s="38" t="s">
        <v>180</v>
      </c>
      <c r="C8" s="35">
        <v>6038490.6</v>
      </c>
      <c r="D8" s="61">
        <v>6038490.6</v>
      </c>
      <c r="E8" s="62"/>
    </row>
    <row r="9" ht="29" customHeight="1" spans="1:5">
      <c r="A9" s="38" t="s">
        <v>181</v>
      </c>
      <c r="B9" s="38" t="s">
        <v>182</v>
      </c>
      <c r="C9" s="35">
        <v>1114724.7</v>
      </c>
      <c r="D9" s="61">
        <v>1114724.7</v>
      </c>
      <c r="E9" s="62"/>
    </row>
    <row r="10" ht="29" customHeight="1" spans="1:5">
      <c r="A10" s="38" t="s">
        <v>183</v>
      </c>
      <c r="B10" s="38" t="s">
        <v>184</v>
      </c>
      <c r="C10" s="35">
        <v>2779200</v>
      </c>
      <c r="D10" s="61">
        <v>2779200</v>
      </c>
      <c r="E10" s="62"/>
    </row>
    <row r="11" ht="29" customHeight="1" spans="1:5">
      <c r="A11" s="38" t="s">
        <v>185</v>
      </c>
      <c r="B11" s="38" t="s">
        <v>186</v>
      </c>
      <c r="C11" s="35">
        <v>4075003.8</v>
      </c>
      <c r="D11" s="61">
        <v>4075003.8</v>
      </c>
      <c r="E11" s="62"/>
    </row>
    <row r="12" ht="29" customHeight="1" spans="1:5">
      <c r="A12" s="38" t="s">
        <v>187</v>
      </c>
      <c r="B12" s="38" t="s">
        <v>188</v>
      </c>
      <c r="C12" s="35">
        <v>2167663.54</v>
      </c>
      <c r="D12" s="61">
        <v>2167663.54</v>
      </c>
      <c r="E12" s="62"/>
    </row>
    <row r="13" ht="29" customHeight="1" spans="1:5">
      <c r="A13" s="38" t="s">
        <v>189</v>
      </c>
      <c r="B13" s="38" t="s">
        <v>190</v>
      </c>
      <c r="C13" s="35">
        <v>1034633.66</v>
      </c>
      <c r="D13" s="61">
        <v>1034633.66</v>
      </c>
      <c r="E13" s="62"/>
    </row>
    <row r="14" ht="29" customHeight="1" spans="1:5">
      <c r="A14" s="38" t="s">
        <v>191</v>
      </c>
      <c r="B14" s="38" t="s">
        <v>192</v>
      </c>
      <c r="C14" s="35">
        <v>118455.67</v>
      </c>
      <c r="D14" s="61">
        <v>118455.67</v>
      </c>
      <c r="E14" s="62"/>
    </row>
    <row r="15" ht="29" customHeight="1" spans="1:5">
      <c r="A15" s="38" t="s">
        <v>193</v>
      </c>
      <c r="B15" s="38" t="s">
        <v>194</v>
      </c>
      <c r="C15" s="35">
        <v>829434.85</v>
      </c>
      <c r="D15" s="61">
        <v>829434.85</v>
      </c>
      <c r="E15" s="62"/>
    </row>
    <row r="16" ht="29" customHeight="1" spans="1:5">
      <c r="A16" s="38" t="s">
        <v>195</v>
      </c>
      <c r="B16" s="38" t="s">
        <v>196</v>
      </c>
      <c r="C16" s="35">
        <v>177844.96</v>
      </c>
      <c r="D16" s="61">
        <v>177844.96</v>
      </c>
      <c r="E16" s="62"/>
    </row>
    <row r="17" ht="29" customHeight="1" spans="1:5">
      <c r="A17" s="38">
        <v>30228</v>
      </c>
      <c r="B17" s="38" t="s">
        <v>197</v>
      </c>
      <c r="C17" s="35">
        <v>107686.97</v>
      </c>
      <c r="D17" s="61">
        <v>107686.97</v>
      </c>
      <c r="E17" s="62"/>
    </row>
    <row r="18" ht="29" customHeight="1" spans="1:5">
      <c r="A18" s="38">
        <v>30229</v>
      </c>
      <c r="B18" s="38" t="s">
        <v>198</v>
      </c>
      <c r="C18" s="35">
        <v>70157.99</v>
      </c>
      <c r="D18" s="61">
        <v>70157.99</v>
      </c>
      <c r="E18" s="62"/>
    </row>
    <row r="19" ht="29" customHeight="1" spans="1:5">
      <c r="A19" s="38">
        <v>303</v>
      </c>
      <c r="B19" s="38" t="s">
        <v>199</v>
      </c>
      <c r="C19" s="35">
        <v>87430</v>
      </c>
      <c r="D19" s="61">
        <v>87430</v>
      </c>
      <c r="E19" s="62"/>
    </row>
    <row r="20" ht="29" customHeight="1" spans="1:5">
      <c r="A20" s="38">
        <v>30302</v>
      </c>
      <c r="B20" s="38" t="s">
        <v>200</v>
      </c>
      <c r="C20" s="35">
        <v>67750</v>
      </c>
      <c r="D20" s="61">
        <v>67750</v>
      </c>
      <c r="E20" s="62"/>
    </row>
    <row r="21" ht="29" customHeight="1" spans="1:5">
      <c r="A21" s="38">
        <v>30305</v>
      </c>
      <c r="B21" s="38" t="s">
        <v>201</v>
      </c>
      <c r="C21" s="35">
        <v>19680</v>
      </c>
      <c r="D21" s="61">
        <v>19680</v>
      </c>
      <c r="E21" s="6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zoomScaleSheetLayoutView="100" workbookViewId="0">
      <selection activeCell="C7" sqref="C7:C21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202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33</v>
      </c>
    </row>
    <row r="4" ht="22.75" customHeight="1" spans="1:5">
      <c r="A4" s="50" t="s">
        <v>203</v>
      </c>
      <c r="B4" s="50"/>
      <c r="C4" s="50" t="s">
        <v>204</v>
      </c>
      <c r="D4" s="50"/>
      <c r="E4" s="50"/>
    </row>
    <row r="5" ht="22.75" customHeight="1" spans="1:5">
      <c r="A5" s="50" t="s">
        <v>175</v>
      </c>
      <c r="B5" s="50" t="s">
        <v>176</v>
      </c>
      <c r="C5" s="50" t="s">
        <v>114</v>
      </c>
      <c r="D5" s="50" t="s">
        <v>205</v>
      </c>
      <c r="E5" s="50" t="s">
        <v>206</v>
      </c>
    </row>
    <row r="6" ht="22.75" customHeight="1" spans="1:5">
      <c r="A6" s="50"/>
      <c r="B6" s="51" t="s">
        <v>114</v>
      </c>
      <c r="C6" s="52">
        <f>D6+E6</f>
        <v>18422881.78</v>
      </c>
      <c r="D6" s="52">
        <f>D7+D19</f>
        <v>18245036.82</v>
      </c>
      <c r="E6" s="52">
        <f>E16</f>
        <v>177844.96</v>
      </c>
    </row>
    <row r="7" s="47" customFormat="1" ht="27" customHeight="1" spans="1:5">
      <c r="A7" s="38" t="s">
        <v>177</v>
      </c>
      <c r="B7" s="38" t="s">
        <v>178</v>
      </c>
      <c r="C7" s="35">
        <f t="shared" ref="C7:C15" si="0">D7</f>
        <v>18157606.82</v>
      </c>
      <c r="D7" s="35">
        <f>D8+D9+D10+D11+D13+D14+D15+D12</f>
        <v>18157606.82</v>
      </c>
      <c r="E7" s="53"/>
    </row>
    <row r="8" s="47" customFormat="1" ht="27" customHeight="1" spans="1:5">
      <c r="A8" s="38" t="s">
        <v>179</v>
      </c>
      <c r="B8" s="38" t="s">
        <v>180</v>
      </c>
      <c r="C8" s="35">
        <f t="shared" si="0"/>
        <v>6038490.6</v>
      </c>
      <c r="D8" s="40">
        <v>6038490.6</v>
      </c>
      <c r="E8" s="53"/>
    </row>
    <row r="9" s="47" customFormat="1" ht="27" customHeight="1" spans="1:5">
      <c r="A9" s="38" t="s">
        <v>181</v>
      </c>
      <c r="B9" s="38" t="s">
        <v>182</v>
      </c>
      <c r="C9" s="35">
        <f t="shared" si="0"/>
        <v>1114724.7</v>
      </c>
      <c r="D9" s="40">
        <v>1114724.7</v>
      </c>
      <c r="E9" s="53"/>
    </row>
    <row r="10" s="47" customFormat="1" ht="27" customHeight="1" spans="1:5">
      <c r="A10" s="38" t="s">
        <v>183</v>
      </c>
      <c r="B10" s="38" t="s">
        <v>184</v>
      </c>
      <c r="C10" s="35">
        <f t="shared" si="0"/>
        <v>2779200</v>
      </c>
      <c r="D10" s="40">
        <v>2779200</v>
      </c>
      <c r="E10" s="53"/>
    </row>
    <row r="11" s="47" customFormat="1" ht="27" customHeight="1" spans="1:5">
      <c r="A11" s="38" t="s">
        <v>185</v>
      </c>
      <c r="B11" s="38" t="s">
        <v>186</v>
      </c>
      <c r="C11" s="35">
        <f t="shared" si="0"/>
        <v>4075003.8</v>
      </c>
      <c r="D11" s="40">
        <v>4075003.8</v>
      </c>
      <c r="E11" s="53"/>
    </row>
    <row r="12" s="47" customFormat="1" ht="27" customHeight="1" spans="1:5">
      <c r="A12" s="38" t="s">
        <v>187</v>
      </c>
      <c r="B12" s="38" t="s">
        <v>188</v>
      </c>
      <c r="C12" s="35">
        <f t="shared" si="0"/>
        <v>2167663.54</v>
      </c>
      <c r="D12" s="40">
        <v>2167663.54</v>
      </c>
      <c r="E12" s="53"/>
    </row>
    <row r="13" s="47" customFormat="1" ht="27" customHeight="1" spans="1:5">
      <c r="A13" s="38" t="s">
        <v>189</v>
      </c>
      <c r="B13" s="38" t="s">
        <v>190</v>
      </c>
      <c r="C13" s="35">
        <f t="shared" si="0"/>
        <v>1034633.66</v>
      </c>
      <c r="D13" s="40">
        <v>1034633.66</v>
      </c>
      <c r="E13" s="53"/>
    </row>
    <row r="14" s="47" customFormat="1" ht="27" customHeight="1" spans="1:5">
      <c r="A14" s="38" t="s">
        <v>191</v>
      </c>
      <c r="B14" s="38" t="s">
        <v>192</v>
      </c>
      <c r="C14" s="35">
        <f t="shared" si="0"/>
        <v>118455.67</v>
      </c>
      <c r="D14" s="40">
        <v>118455.67</v>
      </c>
      <c r="E14" s="53"/>
    </row>
    <row r="15" s="47" customFormat="1" ht="27" customHeight="1" spans="1:5">
      <c r="A15" s="38" t="s">
        <v>193</v>
      </c>
      <c r="B15" s="38" t="s">
        <v>194</v>
      </c>
      <c r="C15" s="35">
        <f t="shared" si="0"/>
        <v>829434.85</v>
      </c>
      <c r="D15" s="40">
        <v>829434.85</v>
      </c>
      <c r="E15" s="53"/>
    </row>
    <row r="16" s="47" customFormat="1" ht="27" customHeight="1" spans="1:5">
      <c r="A16" s="38" t="s">
        <v>195</v>
      </c>
      <c r="B16" s="38" t="s">
        <v>196</v>
      </c>
      <c r="C16" s="35">
        <f>C17+C18</f>
        <v>177844.96</v>
      </c>
      <c r="D16" s="53"/>
      <c r="E16" s="35">
        <f>E17+E18</f>
        <v>177844.96</v>
      </c>
    </row>
    <row r="17" s="47" customFormat="1" ht="27" customHeight="1" spans="1:5">
      <c r="A17" s="38">
        <v>30228</v>
      </c>
      <c r="B17" s="38" t="s">
        <v>197</v>
      </c>
      <c r="C17" s="35">
        <f>E17</f>
        <v>107686.97</v>
      </c>
      <c r="D17" s="53"/>
      <c r="E17" s="40">
        <v>107686.97</v>
      </c>
    </row>
    <row r="18" s="47" customFormat="1" ht="27" customHeight="1" spans="1:5">
      <c r="A18" s="38">
        <v>30229</v>
      </c>
      <c r="B18" s="38" t="s">
        <v>198</v>
      </c>
      <c r="C18" s="35">
        <f>E18</f>
        <v>70157.99</v>
      </c>
      <c r="D18" s="53"/>
      <c r="E18" s="40">
        <v>70157.99</v>
      </c>
    </row>
    <row r="19" s="47" customFormat="1" ht="27" customHeight="1" spans="1:5">
      <c r="A19" s="38">
        <v>303</v>
      </c>
      <c r="B19" s="38" t="s">
        <v>199</v>
      </c>
      <c r="C19" s="35">
        <f>C20+C21</f>
        <v>87430</v>
      </c>
      <c r="D19" s="35">
        <f>D20+D21</f>
        <v>87430</v>
      </c>
      <c r="E19" s="53"/>
    </row>
    <row r="20" s="47" customFormat="1" ht="27" customHeight="1" spans="1:5">
      <c r="A20" s="38">
        <v>30302</v>
      </c>
      <c r="B20" s="38" t="s">
        <v>200</v>
      </c>
      <c r="C20" s="35">
        <f>D20</f>
        <v>67750</v>
      </c>
      <c r="D20" s="40">
        <v>67750</v>
      </c>
      <c r="E20" s="53"/>
    </row>
    <row r="21" s="47" customFormat="1" ht="27" customHeight="1" spans="1:5">
      <c r="A21" s="38">
        <v>30305</v>
      </c>
      <c r="B21" s="38" t="s">
        <v>201</v>
      </c>
      <c r="C21" s="35">
        <f>D21</f>
        <v>19680</v>
      </c>
      <c r="D21" s="40">
        <v>19680</v>
      </c>
      <c r="E21" s="5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zoomScaleSheetLayoutView="100" workbookViewId="0">
      <selection activeCell="J12" sqref="J12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207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33</v>
      </c>
    </row>
    <row r="4" ht="22.75" customHeight="1" spans="1:8">
      <c r="A4" s="14" t="s">
        <v>170</v>
      </c>
      <c r="B4" s="14" t="s">
        <v>208</v>
      </c>
      <c r="C4" s="14"/>
      <c r="D4" s="14"/>
      <c r="E4" s="14"/>
      <c r="F4" s="14"/>
      <c r="G4" s="14" t="s">
        <v>209</v>
      </c>
      <c r="H4" s="14" t="s">
        <v>210</v>
      </c>
    </row>
    <row r="5" ht="22.75" customHeight="1" spans="1:8">
      <c r="A5" s="14"/>
      <c r="B5" s="14" t="s">
        <v>114</v>
      </c>
      <c r="C5" s="14" t="s">
        <v>211</v>
      </c>
      <c r="D5" s="14" t="s">
        <v>212</v>
      </c>
      <c r="E5" s="14" t="s">
        <v>213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214</v>
      </c>
      <c r="F6" s="14" t="s">
        <v>215</v>
      </c>
      <c r="G6" s="14"/>
      <c r="H6" s="14"/>
    </row>
    <row r="7" ht="22.75" customHeight="1" spans="1:8">
      <c r="A7" s="45" t="s">
        <v>114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/>
      <c r="B8" s="46"/>
      <c r="C8" s="46"/>
      <c r="D8" s="46"/>
      <c r="E8" s="46"/>
      <c r="F8" s="46"/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7" sqref="I7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9.7685185185185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216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30" t="s">
        <v>217</v>
      </c>
      <c r="B4" s="31" t="s">
        <v>218</v>
      </c>
      <c r="C4" s="32" t="s">
        <v>219</v>
      </c>
      <c r="D4" s="30" t="s">
        <v>114</v>
      </c>
      <c r="E4" s="30" t="s">
        <v>111</v>
      </c>
      <c r="F4" s="30" t="s">
        <v>112</v>
      </c>
      <c r="G4" s="10"/>
      <c r="H4" s="10"/>
      <c r="I4" s="10"/>
      <c r="J4" s="10"/>
    </row>
    <row r="5" ht="28" customHeight="1" spans="1:10">
      <c r="A5" s="30"/>
      <c r="B5" s="33"/>
      <c r="C5" s="34" t="s">
        <v>114</v>
      </c>
      <c r="D5" s="35">
        <f>D6</f>
        <v>177844.96</v>
      </c>
      <c r="E5" s="35">
        <f>E6</f>
        <v>177844.96</v>
      </c>
      <c r="F5" s="36"/>
      <c r="G5" s="12"/>
      <c r="H5" s="12"/>
      <c r="I5" s="12"/>
      <c r="J5" s="12"/>
    </row>
    <row r="6" ht="28" customHeight="1" spans="1:6">
      <c r="A6" s="37">
        <v>1</v>
      </c>
      <c r="B6" s="38" t="s">
        <v>195</v>
      </c>
      <c r="C6" s="38" t="s">
        <v>196</v>
      </c>
      <c r="D6" s="35">
        <f>E6</f>
        <v>177844.96</v>
      </c>
      <c r="E6" s="35">
        <f>E7+E8</f>
        <v>177844.96</v>
      </c>
      <c r="F6" s="39"/>
    </row>
    <row r="7" ht="28" customHeight="1" spans="1:6">
      <c r="A7" s="37"/>
      <c r="B7" s="38">
        <v>30228</v>
      </c>
      <c r="C7" s="24" t="s">
        <v>197</v>
      </c>
      <c r="D7" s="35">
        <f>E7</f>
        <v>107686.97</v>
      </c>
      <c r="E7" s="40">
        <v>107686.97</v>
      </c>
      <c r="F7" s="39"/>
    </row>
    <row r="8" ht="28" customHeight="1" spans="1:6">
      <c r="A8" s="39"/>
      <c r="B8" s="38">
        <v>30229</v>
      </c>
      <c r="C8" s="24" t="s">
        <v>198</v>
      </c>
      <c r="D8" s="35">
        <f>E8</f>
        <v>70157.99</v>
      </c>
      <c r="E8" s="40">
        <v>70157.99</v>
      </c>
      <c r="F8" s="39"/>
    </row>
    <row r="9" ht="28" customHeight="1" spans="1:6">
      <c r="A9" s="39"/>
      <c r="B9" s="41"/>
      <c r="C9" s="24"/>
      <c r="D9" s="39"/>
      <c r="E9" s="39"/>
      <c r="F9" s="39"/>
    </row>
    <row r="10" ht="28" customHeight="1" spans="1:6">
      <c r="A10" s="39"/>
      <c r="B10" s="41"/>
      <c r="C10" s="24"/>
      <c r="D10" s="39"/>
      <c r="E10" s="39"/>
      <c r="F10" s="39"/>
    </row>
    <row r="11" ht="28" customHeight="1" spans="1:6">
      <c r="A11" s="39"/>
      <c r="B11" s="41"/>
      <c r="C11" s="24"/>
      <c r="D11" s="39"/>
      <c r="E11" s="39"/>
      <c r="F11" s="39"/>
    </row>
    <row r="12" ht="28" customHeight="1" spans="1:6">
      <c r="A12" s="39"/>
      <c r="B12" s="41"/>
      <c r="C12" s="24"/>
      <c r="D12" s="39"/>
      <c r="E12" s="42"/>
      <c r="F12" s="39"/>
    </row>
    <row r="13" ht="28" customHeight="1" spans="1:6">
      <c r="A13" s="39"/>
      <c r="B13" s="41"/>
      <c r="C13" s="24"/>
      <c r="D13" s="39"/>
      <c r="E13" s="39"/>
      <c r="F13" s="39"/>
    </row>
    <row r="14" ht="28" customHeight="1" spans="1:6">
      <c r="A14" s="39"/>
      <c r="B14" s="41"/>
      <c r="C14" s="24"/>
      <c r="D14" s="39"/>
      <c r="E14" s="39"/>
      <c r="F14" s="39"/>
    </row>
    <row r="15" ht="28" customHeight="1" spans="1:6">
      <c r="A15" s="39"/>
      <c r="B15" s="41"/>
      <c r="C15" s="24"/>
      <c r="D15" s="39"/>
      <c r="E15" s="39"/>
      <c r="F15" s="39"/>
    </row>
    <row r="16" ht="28" customHeight="1" spans="1:6">
      <c r="A16" s="39"/>
      <c r="B16" s="41"/>
      <c r="C16" s="24"/>
      <c r="D16" s="39"/>
      <c r="E16" s="39"/>
      <c r="F16" s="39"/>
    </row>
    <row r="17" ht="28" customHeight="1" spans="1:6">
      <c r="A17" s="39"/>
      <c r="B17" s="41"/>
      <c r="C17" s="24"/>
      <c r="D17" s="39"/>
      <c r="E17" s="39"/>
      <c r="F17" s="39"/>
    </row>
    <row r="18" ht="28" customHeight="1" spans="1:6">
      <c r="A18" s="39"/>
      <c r="B18" s="41"/>
      <c r="C18" s="24"/>
      <c r="D18" s="39"/>
      <c r="E18" s="39"/>
      <c r="F18" s="39"/>
    </row>
    <row r="19" ht="28" customHeight="1" spans="1:6">
      <c r="A19" s="39"/>
      <c r="B19" s="41"/>
      <c r="C19" s="24"/>
      <c r="D19" s="39"/>
      <c r="E19" s="39"/>
      <c r="F19" s="39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F11" sqref="F11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220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221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222</v>
      </c>
      <c r="B5" s="22" t="s">
        <v>223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4" t="s">
        <v>224</v>
      </c>
      <c r="C6" s="25">
        <v>1000000</v>
      </c>
    </row>
    <row r="7" s="17" customFormat="1" ht="26.25" customHeight="1" spans="1:4">
      <c r="A7" s="26" t="s">
        <v>225</v>
      </c>
      <c r="B7" s="24" t="s">
        <v>224</v>
      </c>
      <c r="C7" s="25">
        <v>1000000</v>
      </c>
      <c r="D7" s="18"/>
    </row>
    <row r="8" ht="26.25" customHeight="1" spans="1:16">
      <c r="A8" s="27"/>
      <c r="B8" s="27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7"/>
      <c r="B9" s="27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7"/>
      <c r="B10" s="27"/>
      <c r="C10" s="25"/>
    </row>
    <row r="11" ht="26.25" customHeight="1" spans="1:3">
      <c r="A11" s="27"/>
      <c r="B11" s="27"/>
      <c r="C11" s="25"/>
    </row>
    <row r="12" ht="26.25" customHeight="1" spans="1:3">
      <c r="A12" s="27"/>
      <c r="B12" s="27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zoomScaleSheetLayoutView="100" workbookViewId="0">
      <selection activeCell="E30" sqref="E30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226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170</v>
      </c>
      <c r="B4" s="14" t="s">
        <v>114</v>
      </c>
      <c r="C4" s="14" t="s">
        <v>227</v>
      </c>
      <c r="D4" s="14" t="s">
        <v>228</v>
      </c>
      <c r="E4" s="14" t="s">
        <v>229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2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230</v>
      </c>
      <c r="B1" s="1"/>
    </row>
    <row r="2" spans="1:1">
      <c r="A2" s="2" t="s">
        <v>231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232</v>
      </c>
      <c r="B5" s="4">
        <v>1</v>
      </c>
    </row>
    <row r="6" spans="1:2">
      <c r="A6" s="6" t="s">
        <v>233</v>
      </c>
      <c r="B6" s="7"/>
    </row>
    <row r="7" spans="1:2">
      <c r="A7" s="8" t="s">
        <v>234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235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2023-01-31T08:53:00Z</dcterms:created>
  <dcterms:modified xsi:type="dcterms:W3CDTF">2025-02-25T04:36:54Z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538C562385A14B47A38C75A2838A0269_13</vt:lpwstr>
  </property>
</Properties>
</file>