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表2!$A$1:$B$31</definedName>
    <definedName name="_xlnm.Print_Titles" localSheetId="3">表2!$1:$4</definedName>
    <definedName name="_xlnm._FilterDatabase" localSheetId="8" hidden="1">表7!$C$6:$E$21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<sst xmlns="http://schemas.openxmlformats.org/spreadsheetml/2006/main" count="344" uniqueCount="253">
  <si>
    <t>单位代码：</t>
  </si>
  <si>
    <t>单位名称：</t>
  </si>
  <si>
    <t>宁县长庆桥卫生院</t>
  </si>
  <si>
    <t>部门预算公开表</t>
  </si>
  <si>
    <t xml:space="preserve">     </t>
  </si>
  <si>
    <t>编制日期：</t>
  </si>
  <si>
    <t>2025.2.25</t>
  </si>
  <si>
    <t>部门领导：</t>
  </si>
  <si>
    <t>财务负责人：</t>
  </si>
  <si>
    <t>豆恒周</t>
  </si>
  <si>
    <t>制表人：</t>
  </si>
  <si>
    <t>王静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</si>
  <si>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</si>
  <si>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</si>
  <si>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</si>
  <si>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</si>
  <si>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</si>
  <si>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</si>
  <si>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</si>
  <si>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</si>
  <si>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</si>
  <si>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</si>
  <si>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</si>
  <si>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</si>
  <si>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</si>
  <si>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</si>
  <si>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</si>
  <si>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</si>
  <si>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</si>
  <si>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</si>
  <si>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</si>
  <si>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</si>
  <si>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</si>
  <si>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</si>
  <si>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</si>
  <si>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</si>
  <si>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</si>
  <si>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</si>
  <si>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</si>
  <si>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</si>
  <si>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</si>
  <si>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</si>
  <si>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</si>
  <si>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</si>
  <si>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</si>
  <si>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</si>
  <si>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</si>
  <si>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</si>
  <si>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</si>
  <si>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</si>
  <si>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</si>
  <si>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</si>
  <si>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</si>
  <si>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</si>
  <si>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</si>
  <si>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</si>
  <si>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</si>
  <si>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</si>
  <si>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</si>
  <si>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</si>
  <si>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</si>
  <si>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</si>
  <si>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</si>
  <si>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</si>
  <si>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</si>
  <si>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</si>
  <si>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</si>
  <si>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</si>
  <si>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</si>
  <si>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</si>
  <si>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</si>
  <si>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</si>
  <si>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</si>
  <si>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</si>
  <si>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</si>
  <si>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</si>
  <si>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</si>
  <si>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</si>
  <si>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</si>
  <si>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</si>
  <si>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</si>
  <si>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</si>
  <si>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</si>
  <si>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</si>
  <si>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</si>
  <si>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</si>
  <si>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</si>
  <si>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</si>
  <si>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</si>
  <si>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</si>
  <si>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</si>
  <si>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</si>
  <si>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</si>
  <si>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</si>
  <si>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</si>
  <si>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</si>
  <si>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</si>
  <si>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</si>
  <si>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</si>
  <si>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</si>
  <si>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</si>
  <si>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</si>
  <si>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</si>
  <si>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</si>
  <si>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</si>
  <si>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</si>
  <si>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</si>
  <si>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</si>
  <si>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</si>
  <si>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</si>
  <si>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</si>
  <si>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</si>
  <si>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</si>
  <si>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科目名称</t>
  </si>
  <si>
    <t>支出合计</t>
  </si>
  <si>
    <t>基本支出</t>
  </si>
  <si>
    <t>项目支出</t>
  </si>
  <si>
    <t>上年结转</t>
  </si>
  <si>
    <t xml:space="preserve">  合计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</si>
  <si>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</si>
  <si>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</si>
  <si>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</si>
  <si>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</si>
  <si>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</si>
  <si>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</si>
  <si>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</si>
  <si>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</si>
  <si>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</si>
  <si>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</si>
  <si>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2080899</t>
  </si>
  <si>
    <t>其他优抚支出</t>
  </si>
  <si>
    <t>20899</t>
  </si>
  <si>
    <t>其他社会保障和就业支出</t>
  </si>
  <si>
    <t>2089999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</si>
  <si>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</si>
  <si>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</si>
  <si>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</si>
  <si>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</si>
  <si>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</si>
  <si>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</si>
  <si>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</si>
  <si>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</si>
  <si>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</si>
  <si>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</si>
  <si>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财政拨款收支总体情况表</t>
  </si>
  <si>
    <t>合计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</si>
  <si>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</si>
  <si>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</si>
  <si>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</si>
  <si>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</si>
  <si>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</si>
  <si>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</si>
  <si>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</si>
  <si>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</si>
  <si>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</si>
  <si>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</si>
  <si>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</si>
  <si>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</si>
  <si>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</si>
  <si>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</si>
  <si>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</si>
  <si>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</si>
  <si>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</si>
  <si>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</si>
  <si>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</si>
  <si>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</si>
  <si>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</si>
  <si>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</si>
  <si>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</si>
  <si>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</si>
  <si>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</si>
  <si>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</si>
  <si>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</si>
  <si>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</si>
  <si>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</si>
  <si>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</si>
  <si>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</si>
  <si>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</si>
  <si>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</si>
  <si>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</si>
  <si>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</si>
  <si>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</si>
  <si>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</si>
  <si>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</si>
  <si>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</si>
  <si>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</si>
  <si>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</si>
  <si>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</si>
  <si>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</si>
  <si>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</si>
  <si>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</si>
  <si>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</si>
  <si>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</si>
  <si>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</si>
  <si>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</si>
  <si>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</si>
  <si>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</si>
  <si>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30101</t>
  </si>
  <si>
    <t xml:space="preserve">  基本工资</t>
  </si>
  <si>
    <t xml:space="preserve"> 30102</t>
  </si>
  <si>
    <t xml:space="preserve">  津贴补贴</t>
  </si>
  <si>
    <t xml:space="preserve"> 30103</t>
  </si>
  <si>
    <t xml:space="preserve">  奖金</t>
  </si>
  <si>
    <t xml:space="preserve"> 30107</t>
  </si>
  <si>
    <t xml:space="preserve">  绩效工资</t>
  </si>
  <si>
    <t xml:space="preserve"> 30108</t>
  </si>
  <si>
    <t xml:space="preserve">  机关事业单位基本养老保险缴费</t>
  </si>
  <si>
    <t xml:space="preserve"> 30109</t>
  </si>
  <si>
    <t xml:space="preserve">  职工年金缴纳</t>
  </si>
  <si>
    <t xml:space="preserve"> 30110</t>
  </si>
  <si>
    <t xml:space="preserve">  职工基本医疗保险缴纳</t>
  </si>
  <si>
    <t xml:space="preserve"> 30112</t>
  </si>
  <si>
    <t xml:space="preserve">  其他社会保障缴费</t>
  </si>
  <si>
    <t>30199</t>
  </si>
  <si>
    <t>其他工资福利支出</t>
  </si>
  <si>
    <t>302</t>
  </si>
  <si>
    <t>商品和服务支出</t>
  </si>
  <si>
    <t xml:space="preserve"> 30228</t>
  </si>
  <si>
    <t xml:space="preserve">  工会经费</t>
  </si>
  <si>
    <t xml:space="preserve"> 30229</t>
  </si>
  <si>
    <t xml:space="preserve">  福利费</t>
  </si>
  <si>
    <t>303</t>
  </si>
  <si>
    <t>对个人和家庭的补助</t>
  </si>
  <si>
    <t xml:space="preserve"> 30205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</si>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</sst>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.00_);[Red]\(0.00\)"/>
    <numFmt numFmtId="179" formatCode="#0.00"/>
    <numFmt numFmtId="180" formatCode="#,##0.00_ ;[Red]\-#,##0.00\ "/>
    <numFmt numFmtId="181" formatCode="yyyy\-mm\-dd"/>
  </numFmts>
  <fonts count="52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0"/>
      <name val="黑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Hiragino Sans GB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4" borderId="8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11" applyNumberFormat="0" applyAlignment="0" applyProtection="0">
      <alignment vertical="center"/>
    </xf>
    <xf numFmtId="0" fontId="41" fillId="6" borderId="12" applyNumberFormat="0" applyAlignment="0" applyProtection="0">
      <alignment vertical="center"/>
    </xf>
    <xf numFmtId="0" fontId="42" fillId="6" borderId="11" applyNumberFormat="0" applyAlignment="0" applyProtection="0">
      <alignment vertical="center"/>
    </xf>
    <xf numFmtId="0" fontId="43" fillId="7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10" fillId="0" borderId="0"/>
    <xf numFmtId="0" fontId="10" fillId="0" borderId="0"/>
  </cellStyleXfs>
  <cellXfs count="14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177" fontId="19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49" fontId="14" fillId="0" borderId="3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49" fontId="18" fillId="0" borderId="3" xfId="0" applyNumberFormat="1" applyFont="1" applyFill="1" applyBorder="1" applyAlignment="1" applyProtection="1">
      <alignment horizontal="center" vertical="center"/>
    </xf>
    <xf numFmtId="4" fontId="21" fillId="0" borderId="1" xfId="0" applyNumberFormat="1" applyFont="1" applyBorder="1" applyAlignment="1">
      <alignment horizontal="right" vertical="center" wrapText="1"/>
    </xf>
    <xf numFmtId="49" fontId="14" fillId="0" borderId="3" xfId="0" applyNumberFormat="1" applyFont="1" applyFill="1" applyBorder="1" applyAlignment="1" applyProtection="1">
      <alignment horizontal="center" vertical="center"/>
    </xf>
    <xf numFmtId="4" fontId="9" fillId="0" borderId="1" xfId="0" applyNumberFormat="1" applyFont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21" fillId="0" borderId="0" xfId="0" applyFont="1" applyFill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178" fontId="21" fillId="3" borderId="1" xfId="0" applyNumberFormat="1" applyFont="1" applyFill="1" applyBorder="1" applyAlignment="1">
      <alignment horizontal="center" vertical="center" wrapText="1"/>
    </xf>
    <xf numFmtId="178" fontId="21" fillId="3" borderId="1" xfId="0" applyNumberFormat="1" applyFont="1" applyFill="1" applyBorder="1" applyAlignment="1">
      <alignment vertical="center" wrapText="1"/>
    </xf>
    <xf numFmtId="49" fontId="16" fillId="0" borderId="1" xfId="0" applyNumberFormat="1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left" vertical="center"/>
    </xf>
    <xf numFmtId="178" fontId="15" fillId="0" borderId="1" xfId="0" applyNumberFormat="1" applyFont="1" applyFill="1" applyBorder="1" applyAlignment="1">
      <alignment horizontal="left" vertical="center"/>
    </xf>
    <xf numFmtId="178" fontId="21" fillId="0" borderId="1" xfId="0" applyNumberFormat="1" applyFont="1" applyFill="1" applyBorder="1" applyAlignment="1">
      <alignment horizontal="right" vertical="center" wrapText="1"/>
    </xf>
    <xf numFmtId="178" fontId="16" fillId="0" borderId="1" xfId="0" applyNumberFormat="1" applyFont="1" applyFill="1" applyBorder="1" applyAlignment="1">
      <alignment horizontal="left" vertical="center"/>
    </xf>
    <xf numFmtId="178" fontId="9" fillId="0" borderId="1" xfId="0" applyNumberFormat="1" applyFont="1" applyFill="1" applyBorder="1" applyAlignment="1">
      <alignment horizontal="right" vertical="center" wrapText="1"/>
    </xf>
    <xf numFmtId="178" fontId="0" fillId="0" borderId="1" xfId="0" applyNumberFormat="1" applyFont="1" applyFill="1" applyBorder="1" applyAlignment="1">
      <alignment vertical="center"/>
    </xf>
    <xf numFmtId="49" fontId="16" fillId="0" borderId="1" xfId="50" applyNumberFormat="1" applyFont="1" applyFill="1" applyBorder="1" applyAlignment="1">
      <alignment horizontal="left" vertical="center"/>
    </xf>
    <xf numFmtId="178" fontId="16" fillId="0" borderId="1" xfId="50" applyNumberFormat="1" applyFont="1" applyFill="1" applyBorder="1" applyAlignment="1">
      <alignment horizontal="left" vertical="center"/>
    </xf>
    <xf numFmtId="0" fontId="21" fillId="0" borderId="2" xfId="0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right" vertical="center" wrapText="1"/>
    </xf>
    <xf numFmtId="179" fontId="22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4" fontId="21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9" fontId="9" fillId="0" borderId="2" xfId="0" applyNumberFormat="1" applyFont="1" applyBorder="1" applyAlignment="1">
      <alignment horizontal="center" vertical="center" wrapText="1"/>
    </xf>
    <xf numFmtId="179" fontId="22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9" fontId="9" fillId="0" borderId="2" xfId="0" applyNumberFormat="1" applyFont="1" applyBorder="1" applyAlignment="1">
      <alignment horizontal="right" vertical="center" wrapText="1"/>
    </xf>
    <xf numFmtId="179" fontId="21" fillId="0" borderId="2" xfId="0" applyNumberFormat="1" applyFont="1" applyBorder="1" applyAlignment="1">
      <alignment vertical="center" wrapText="1"/>
    </xf>
    <xf numFmtId="179" fontId="21" fillId="0" borderId="2" xfId="0" applyNumberFormat="1" applyFont="1" applyBorder="1" applyAlignment="1">
      <alignment horizontal="right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1" fillId="3" borderId="0" xfId="0" applyFont="1" applyFill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left" vertical="center"/>
    </xf>
    <xf numFmtId="178" fontId="18" fillId="0" borderId="1" xfId="0" applyNumberFormat="1" applyFont="1" applyBorder="1" applyAlignment="1">
      <alignment horizontal="left" vertical="center"/>
    </xf>
    <xf numFmtId="178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right" vertical="center" wrapText="1"/>
    </xf>
    <xf numFmtId="49" fontId="16" fillId="0" borderId="1" xfId="0" applyNumberFormat="1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left" vertical="center"/>
    </xf>
    <xf numFmtId="178" fontId="15" fillId="0" borderId="1" xfId="0" applyNumberFormat="1" applyFont="1" applyBorder="1" applyAlignment="1">
      <alignment horizontal="left" vertical="center"/>
    </xf>
    <xf numFmtId="177" fontId="21" fillId="0" borderId="1" xfId="0" applyNumberFormat="1" applyFont="1" applyBorder="1" applyAlignment="1">
      <alignment horizontal="right" vertical="center" wrapText="1"/>
    </xf>
    <xf numFmtId="178" fontId="16" fillId="0" borderId="1" xfId="0" applyNumberFormat="1" applyFont="1" applyBorder="1" applyAlignment="1">
      <alignment horizontal="left" vertical="center"/>
    </xf>
    <xf numFmtId="178" fontId="9" fillId="0" borderId="1" xfId="0" applyNumberFormat="1" applyFont="1" applyBorder="1" applyAlignment="1">
      <alignment horizontal="center" vertical="center" wrapText="1"/>
    </xf>
    <xf numFmtId="49" fontId="16" fillId="0" borderId="1" xfId="50" applyNumberFormat="1" applyFont="1" applyBorder="1" applyAlignment="1">
      <alignment horizontal="left" vertical="center"/>
    </xf>
    <xf numFmtId="178" fontId="16" fillId="0" borderId="1" xfId="50" applyNumberFormat="1" applyFont="1" applyBorder="1" applyAlignment="1">
      <alignment horizontal="left" vertical="center"/>
    </xf>
    <xf numFmtId="178" fontId="23" fillId="0" borderId="1" xfId="0" applyNumberFormat="1" applyFont="1" applyBorder="1" applyAlignment="1">
      <alignment horizontal="center" vertical="center"/>
    </xf>
    <xf numFmtId="179" fontId="24" fillId="0" borderId="2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0" fontId="14" fillId="0" borderId="1" xfId="49" applyFont="1" applyFill="1" applyBorder="1" applyAlignment="1" applyProtection="1">
      <alignment vertical="center"/>
    </xf>
    <xf numFmtId="180" fontId="25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4" fontId="16" fillId="0" borderId="7" xfId="0" applyNumberFormat="1" applyFont="1" applyFill="1" applyBorder="1" applyAlignment="1" applyProtection="1">
      <alignment horizontal="right" vertical="center" shrinkToFit="1"/>
    </xf>
    <xf numFmtId="180" fontId="14" fillId="0" borderId="1" xfId="0" applyNumberFormat="1" applyFont="1" applyFill="1" applyBorder="1" applyAlignment="1" applyProtection="1">
      <alignment horizontal="right" vertical="center"/>
    </xf>
    <xf numFmtId="0" fontId="18" fillId="0" borderId="1" xfId="49" applyFont="1" applyFill="1" applyBorder="1" applyAlignment="1" applyProtection="1">
      <alignment horizontal="center" vertical="center"/>
    </xf>
    <xf numFmtId="180" fontId="18" fillId="0" borderId="1" xfId="0" applyNumberFormat="1" applyFont="1" applyFill="1" applyBorder="1" applyAlignment="1" applyProtection="1">
      <alignment horizontal="right" vertical="center"/>
    </xf>
    <xf numFmtId="0" fontId="26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4" fontId="27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center" wrapText="1"/>
    </xf>
    <xf numFmtId="181" fontId="9" fillId="0" borderId="0" xfId="0" applyNumberFormat="1" applyFont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表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topLeftCell="A4" workbookViewId="0">
      <selection activeCell="O27" sqref="O26:O27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36"/>
      <c r="D3" s="136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37" t="s">
        <v>3</v>
      </c>
      <c r="C6" s="137"/>
      <c r="D6" s="137"/>
      <c r="E6" s="137"/>
      <c r="F6" s="137"/>
      <c r="G6" s="137"/>
      <c r="H6" s="137"/>
      <c r="I6" s="137"/>
      <c r="J6" s="137"/>
      <c r="K6" s="137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38" t="s">
        <v>5</v>
      </c>
      <c r="G10" s="139" t="s">
        <v>6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38" t="s">
        <v>7</v>
      </c>
      <c r="C12" s="138"/>
      <c r="D12" s="12"/>
      <c r="E12" s="138" t="s">
        <v>8</v>
      </c>
      <c r="F12" s="10" t="s">
        <v>9</v>
      </c>
      <c r="G12" s="12"/>
      <c r="H12" s="138" t="s">
        <v>10</v>
      </c>
      <c r="I12" s="10" t="s">
        <v>11</v>
      </c>
      <c r="J12" s="12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31" t="s">
        <v>13</v>
      </c>
      <c r="C2" s="131"/>
    </row>
    <row r="3" ht="29.35" customHeight="1" spans="1:3">
      <c r="A3" s="132"/>
      <c r="B3" s="133" t="s">
        <v>14</v>
      </c>
      <c r="C3" s="133" t="s">
        <v>15</v>
      </c>
    </row>
    <row r="4" ht="28.45" customHeight="1" spans="1:3">
      <c r="A4" s="124"/>
      <c r="B4" s="134" t="s">
        <v>16</v>
      </c>
      <c r="C4" s="135" t="s">
        <v>17</v>
      </c>
    </row>
    <row r="5" ht="28.45" customHeight="1" spans="1:3">
      <c r="A5" s="124"/>
      <c r="B5" s="134" t="s">
        <v>18</v>
      </c>
      <c r="C5" s="135" t="s">
        <v>19</v>
      </c>
    </row>
    <row r="6" ht="28.45" customHeight="1" spans="1:3">
      <c r="A6" s="124"/>
      <c r="B6" s="134" t="s">
        <v>20</v>
      </c>
      <c r="C6" s="135" t="s">
        <v>21</v>
      </c>
    </row>
    <row r="7" ht="28.45" customHeight="1" spans="1:3">
      <c r="A7" s="124"/>
      <c r="B7" s="134" t="s">
        <v>22</v>
      </c>
      <c r="C7" s="135"/>
    </row>
    <row r="8" ht="28.45" customHeight="1" spans="1:3">
      <c r="A8" s="124"/>
      <c r="B8" s="134" t="s">
        <v>23</v>
      </c>
      <c r="C8" s="135" t="s">
        <v>24</v>
      </c>
    </row>
    <row r="9" ht="28.45" customHeight="1" spans="1:3">
      <c r="A9" s="124"/>
      <c r="B9" s="134" t="s">
        <v>25</v>
      </c>
      <c r="C9" s="135" t="s">
        <v>26</v>
      </c>
    </row>
    <row r="10" ht="28.45" customHeight="1" spans="1:3">
      <c r="A10" s="124"/>
      <c r="B10" s="134" t="s">
        <v>27</v>
      </c>
      <c r="C10" s="135" t="s">
        <v>28</v>
      </c>
    </row>
    <row r="11" ht="28.45" customHeight="1" spans="1:3">
      <c r="A11" s="124"/>
      <c r="B11" s="134" t="s">
        <v>29</v>
      </c>
      <c r="C11" s="135" t="s">
        <v>30</v>
      </c>
    </row>
    <row r="12" ht="28.45" customHeight="1" spans="1:3">
      <c r="A12" s="124"/>
      <c r="B12" s="134" t="s">
        <v>31</v>
      </c>
      <c r="C12" s="135"/>
    </row>
    <row r="13" ht="28.45" customHeight="1" spans="1:3">
      <c r="A13" s="10"/>
      <c r="B13" s="134" t="s">
        <v>32</v>
      </c>
      <c r="C13" s="135"/>
    </row>
    <row r="14" ht="28.45" customHeight="1" spans="1:3">
      <c r="A14" s="10"/>
      <c r="B14" s="134" t="s">
        <v>33</v>
      </c>
      <c r="C14" s="135" t="s">
        <v>17</v>
      </c>
    </row>
    <row r="15" ht="36" customHeight="1" spans="2:3">
      <c r="B15" s="134" t="s">
        <v>34</v>
      </c>
      <c r="C15" s="38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10" workbookViewId="0">
      <selection activeCell="D13" sqref="D13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35</v>
      </c>
      <c r="B2" s="11"/>
      <c r="C2" s="11"/>
      <c r="D2" s="11"/>
    </row>
    <row r="3" ht="22.75" customHeight="1" spans="1:4">
      <c r="A3" s="124"/>
      <c r="B3" s="124"/>
      <c r="C3" s="124"/>
      <c r="D3" s="125" t="s">
        <v>36</v>
      </c>
    </row>
    <row r="4" ht="22.75" customHeight="1" spans="1:4">
      <c r="A4" s="75" t="s">
        <v>37</v>
      </c>
      <c r="B4" s="75"/>
      <c r="C4" s="75" t="s">
        <v>38</v>
      </c>
      <c r="D4" s="75"/>
    </row>
    <row r="5" ht="22.75" customHeight="1" spans="1:4">
      <c r="A5" s="75" t="s">
        <v>39</v>
      </c>
      <c r="B5" s="75" t="s">
        <v>40</v>
      </c>
      <c r="C5" s="75" t="s">
        <v>39</v>
      </c>
      <c r="D5" s="75" t="s">
        <v>40</v>
      </c>
    </row>
    <row r="6" ht="22.75" customHeight="1" spans="1:4">
      <c r="A6" s="126" t="s">
        <v>41</v>
      </c>
      <c r="B6" s="83">
        <v>1348984.76</v>
      </c>
      <c r="C6" s="126" t="s">
        <v>42</v>
      </c>
      <c r="D6" s="83"/>
    </row>
    <row r="7" ht="22.75" customHeight="1" spans="1:4">
      <c r="A7" s="126" t="s">
        <v>43</v>
      </c>
      <c r="B7" s="83"/>
      <c r="C7" s="126" t="s">
        <v>44</v>
      </c>
      <c r="D7" s="127"/>
    </row>
    <row r="8" ht="22.75" customHeight="1" spans="1:4">
      <c r="A8" s="126" t="s">
        <v>45</v>
      </c>
      <c r="B8" s="83"/>
      <c r="C8" s="126" t="s">
        <v>46</v>
      </c>
      <c r="D8" s="127"/>
    </row>
    <row r="9" ht="22.75" customHeight="1" spans="1:4">
      <c r="A9" s="126" t="s">
        <v>47</v>
      </c>
      <c r="B9" s="83"/>
      <c r="C9" s="126" t="s">
        <v>48</v>
      </c>
      <c r="D9" s="127"/>
    </row>
    <row r="10" ht="22.75" customHeight="1" spans="1:4">
      <c r="A10" s="126" t="s">
        <v>49</v>
      </c>
      <c r="B10" s="120">
        <v>4020500</v>
      </c>
      <c r="C10" s="126" t="s">
        <v>50</v>
      </c>
      <c r="D10" s="127"/>
    </row>
    <row r="11" ht="22.75" customHeight="1" spans="1:4">
      <c r="A11" s="126" t="s">
        <v>51</v>
      </c>
      <c r="B11" s="83"/>
      <c r="C11" s="126" t="s">
        <v>52</v>
      </c>
      <c r="D11" s="127"/>
    </row>
    <row r="12" ht="22.75" customHeight="1" spans="1:4">
      <c r="A12" s="126" t="s">
        <v>53</v>
      </c>
      <c r="B12" s="83"/>
      <c r="C12" s="126" t="s">
        <v>54</v>
      </c>
      <c r="D12" s="127"/>
    </row>
    <row r="13" ht="22.75" customHeight="1" spans="1:4">
      <c r="A13" s="126" t="s">
        <v>55</v>
      </c>
      <c r="B13" s="83"/>
      <c r="C13" s="126" t="s">
        <v>56</v>
      </c>
      <c r="D13" s="127">
        <v>171883.29</v>
      </c>
    </row>
    <row r="14" ht="22.75" customHeight="1" spans="1:4">
      <c r="A14" s="126" t="s">
        <v>57</v>
      </c>
      <c r="B14" s="83"/>
      <c r="C14" s="126" t="s">
        <v>58</v>
      </c>
      <c r="D14" s="127"/>
    </row>
    <row r="15" ht="22.75" customHeight="1" spans="1:4">
      <c r="A15" s="126"/>
      <c r="B15" s="128"/>
      <c r="C15" s="126" t="s">
        <v>59</v>
      </c>
      <c r="D15" s="127">
        <v>5197601.47</v>
      </c>
    </row>
    <row r="16" ht="22.75" customHeight="1" spans="1:4">
      <c r="A16" s="126"/>
      <c r="B16" s="128"/>
      <c r="C16" s="126" t="s">
        <v>60</v>
      </c>
      <c r="D16" s="127"/>
    </row>
    <row r="17" ht="22.75" customHeight="1" spans="1:4">
      <c r="A17" s="126"/>
      <c r="B17" s="128"/>
      <c r="C17" s="126" t="s">
        <v>61</v>
      </c>
      <c r="D17" s="127"/>
    </row>
    <row r="18" ht="22.75" customHeight="1" spans="1:4">
      <c r="A18" s="126"/>
      <c r="B18" s="128"/>
      <c r="C18" s="126" t="s">
        <v>62</v>
      </c>
      <c r="D18" s="127"/>
    </row>
    <row r="19" ht="22.75" customHeight="1" spans="1:4">
      <c r="A19" s="126"/>
      <c r="B19" s="128"/>
      <c r="C19" s="126" t="s">
        <v>63</v>
      </c>
      <c r="D19" s="127"/>
    </row>
    <row r="20" ht="22.75" customHeight="1" spans="1:4">
      <c r="A20" s="129"/>
      <c r="B20" s="130"/>
      <c r="C20" s="126" t="s">
        <v>64</v>
      </c>
      <c r="D20" s="127"/>
    </row>
    <row r="21" ht="22.75" customHeight="1" spans="1:4">
      <c r="A21" s="129"/>
      <c r="B21" s="130"/>
      <c r="C21" s="126" t="s">
        <v>65</v>
      </c>
      <c r="D21" s="127"/>
    </row>
    <row r="22" ht="22.75" customHeight="1" spans="1:4">
      <c r="A22" s="129"/>
      <c r="B22" s="130"/>
      <c r="C22" s="126" t="s">
        <v>66</v>
      </c>
      <c r="D22" s="127"/>
    </row>
    <row r="23" ht="22.75" customHeight="1" spans="1:4">
      <c r="A23" s="129"/>
      <c r="B23" s="130"/>
      <c r="C23" s="126" t="s">
        <v>67</v>
      </c>
      <c r="D23" s="127"/>
    </row>
    <row r="24" ht="22.75" customHeight="1" spans="1:4">
      <c r="A24" s="129"/>
      <c r="B24" s="130"/>
      <c r="C24" s="126" t="s">
        <v>68</v>
      </c>
      <c r="D24" s="127"/>
    </row>
    <row r="25" ht="22.75" customHeight="1" spans="1:4">
      <c r="A25" s="126"/>
      <c r="B25" s="128"/>
      <c r="C25" s="126" t="s">
        <v>69</v>
      </c>
      <c r="D25" s="127"/>
    </row>
    <row r="26" ht="22.75" customHeight="1" spans="1:4">
      <c r="A26" s="126"/>
      <c r="B26" s="128"/>
      <c r="C26" s="126" t="s">
        <v>70</v>
      </c>
      <c r="D26" s="127"/>
    </row>
    <row r="27" ht="22.75" customHeight="1" spans="1:4">
      <c r="A27" s="126"/>
      <c r="B27" s="128"/>
      <c r="C27" s="126" t="s">
        <v>71</v>
      </c>
      <c r="D27" s="127"/>
    </row>
    <row r="28" ht="22.75" customHeight="1" spans="1:4">
      <c r="A28" s="129"/>
      <c r="B28" s="130"/>
      <c r="C28" s="126" t="s">
        <v>72</v>
      </c>
      <c r="D28" s="127"/>
    </row>
    <row r="29" ht="22.75" customHeight="1" spans="1:4">
      <c r="A29" s="129"/>
      <c r="B29" s="130"/>
      <c r="C29" s="126" t="s">
        <v>73</v>
      </c>
      <c r="D29" s="127"/>
    </row>
    <row r="30" ht="22.75" customHeight="1" spans="1:4">
      <c r="A30" s="129"/>
      <c r="B30" s="130"/>
      <c r="C30" s="126" t="s">
        <v>74</v>
      </c>
      <c r="D30" s="127"/>
    </row>
    <row r="31" ht="22.75" customHeight="1" spans="1:4">
      <c r="A31" s="129"/>
      <c r="B31" s="130"/>
      <c r="C31" s="126" t="s">
        <v>75</v>
      </c>
      <c r="D31" s="127"/>
    </row>
    <row r="32" ht="22.75" customHeight="1" spans="1:4">
      <c r="A32" s="129"/>
      <c r="B32" s="130"/>
      <c r="C32" s="126" t="s">
        <v>76</v>
      </c>
      <c r="D32" s="127"/>
    </row>
    <row r="33" ht="22.75" customHeight="1" spans="1:4">
      <c r="A33" s="126"/>
      <c r="B33" s="126"/>
      <c r="C33" s="126" t="s">
        <v>77</v>
      </c>
      <c r="D33" s="127"/>
    </row>
    <row r="34" ht="22.75" customHeight="1" spans="1:4">
      <c r="A34" s="126"/>
      <c r="B34" s="126"/>
      <c r="C34" s="126" t="s">
        <v>78</v>
      </c>
      <c r="D34" s="127"/>
    </row>
    <row r="35" ht="22.75" customHeight="1" spans="1:4">
      <c r="A35" s="126"/>
      <c r="B35" s="126"/>
      <c r="C35" s="126" t="s">
        <v>79</v>
      </c>
      <c r="D35" s="127"/>
    </row>
    <row r="36" ht="22.75" customHeight="1" spans="1:4">
      <c r="A36" s="126"/>
      <c r="B36" s="126"/>
      <c r="C36" s="126"/>
      <c r="D36" s="126"/>
    </row>
    <row r="37" ht="22.75" customHeight="1" spans="1:4">
      <c r="A37" s="126"/>
      <c r="B37" s="126"/>
      <c r="C37" s="126"/>
      <c r="D37" s="126"/>
    </row>
    <row r="38" ht="22.75" customHeight="1" spans="1:4">
      <c r="A38" s="126"/>
      <c r="B38" s="126"/>
      <c r="C38" s="126"/>
      <c r="D38" s="126"/>
    </row>
    <row r="39" ht="22.75" customHeight="1" spans="1:4">
      <c r="A39" s="129" t="s">
        <v>80</v>
      </c>
      <c r="B39" s="130">
        <f>SUM(B6:B14)</f>
        <v>5369484.76</v>
      </c>
      <c r="C39" s="129" t="s">
        <v>81</v>
      </c>
      <c r="D39" s="130">
        <f>SUM(D6:D38)</f>
        <v>5369484.76</v>
      </c>
    </row>
    <row r="40" ht="22.75" customHeight="1" spans="1:4">
      <c r="A40" s="129" t="s">
        <v>82</v>
      </c>
      <c r="B40" s="130"/>
      <c r="C40" s="129" t="s">
        <v>83</v>
      </c>
      <c r="D40" s="130"/>
    </row>
    <row r="41" ht="22.75" customHeight="1" spans="1:4">
      <c r="A41" s="129" t="s">
        <v>84</v>
      </c>
      <c r="B41" s="128"/>
      <c r="C41" s="126"/>
      <c r="D41" s="128"/>
    </row>
    <row r="42" ht="22.75" customHeight="1" spans="1:4">
      <c r="A42" s="129" t="s">
        <v>85</v>
      </c>
      <c r="B42" s="130">
        <f>B39+B40</f>
        <v>5369484.76</v>
      </c>
      <c r="C42" s="129" t="s">
        <v>86</v>
      </c>
      <c r="D42" s="130">
        <f>D39+D40</f>
        <v>5369484.76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"/>
  <sheetViews>
    <sheetView showZeros="0" topLeftCell="A12" workbookViewId="0">
      <selection activeCell="F19" sqref="F19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87</v>
      </c>
      <c r="B2" s="20"/>
    </row>
    <row r="3" ht="24.75" customHeight="1" spans="1:2">
      <c r="A3" s="115"/>
      <c r="B3" s="21" t="s">
        <v>36</v>
      </c>
    </row>
    <row r="4" ht="24" customHeight="1" spans="1:2">
      <c r="A4" s="30" t="s">
        <v>39</v>
      </c>
      <c r="B4" s="30" t="s">
        <v>40</v>
      </c>
    </row>
    <row r="5" s="17" customFormat="1" ht="25" customHeight="1" spans="1:3">
      <c r="A5" s="116" t="s">
        <v>88</v>
      </c>
      <c r="B5" s="83">
        <v>1348984.76</v>
      </c>
      <c r="C5" s="18"/>
    </row>
    <row r="6" s="17" customFormat="1" ht="25" customHeight="1" spans="1:3">
      <c r="A6" s="117" t="s">
        <v>89</v>
      </c>
      <c r="B6" s="83">
        <v>1348984.76</v>
      </c>
      <c r="C6" s="18"/>
    </row>
    <row r="7" s="17" customFormat="1" ht="25" customHeight="1" spans="1:3">
      <c r="A7" s="117" t="s">
        <v>90</v>
      </c>
      <c r="B7" s="118"/>
      <c r="C7" s="18"/>
    </row>
    <row r="8" s="17" customFormat="1" ht="25" customHeight="1" spans="1:3">
      <c r="A8" s="116" t="s">
        <v>91</v>
      </c>
      <c r="B8" s="118">
        <f>B9+B10</f>
        <v>0</v>
      </c>
      <c r="C8" s="18"/>
    </row>
    <row r="9" s="17" customFormat="1" ht="25" customHeight="1" spans="1:3">
      <c r="A9" s="117" t="s">
        <v>89</v>
      </c>
      <c r="B9" s="118"/>
      <c r="C9" s="18"/>
    </row>
    <row r="10" s="17" customFormat="1" ht="25" customHeight="1" spans="1:3">
      <c r="A10" s="117" t="s">
        <v>90</v>
      </c>
      <c r="B10" s="118"/>
      <c r="C10" s="18"/>
    </row>
    <row r="11" s="17" customFormat="1" ht="25" customHeight="1" spans="1:3">
      <c r="A11" s="116" t="s">
        <v>92</v>
      </c>
      <c r="B11" s="118"/>
      <c r="C11" s="18"/>
    </row>
    <row r="12" s="17" customFormat="1" ht="25" customHeight="1" spans="1:3">
      <c r="A12" s="117" t="s">
        <v>89</v>
      </c>
      <c r="B12" s="118"/>
      <c r="C12" s="18"/>
    </row>
    <row r="13" s="17" customFormat="1" ht="25" customHeight="1" spans="1:3">
      <c r="A13" s="117" t="s">
        <v>90</v>
      </c>
      <c r="B13" s="118"/>
      <c r="C13" s="18"/>
    </row>
    <row r="14" s="17" customFormat="1" ht="25" customHeight="1" spans="1:3">
      <c r="A14" s="119" t="s">
        <v>93</v>
      </c>
      <c r="B14" s="120">
        <v>4020500</v>
      </c>
      <c r="C14" s="18"/>
    </row>
    <row r="15" s="17" customFormat="1" ht="25" customHeight="1" spans="1:3">
      <c r="A15" s="117" t="s">
        <v>94</v>
      </c>
      <c r="B15" s="118"/>
      <c r="C15" s="18"/>
    </row>
    <row r="16" s="17" customFormat="1" ht="25" customHeight="1" spans="1:3">
      <c r="A16" s="117" t="s">
        <v>95</v>
      </c>
      <c r="B16" s="118">
        <v>4020500</v>
      </c>
      <c r="C16" s="18"/>
    </row>
    <row r="17" s="17" customFormat="1" ht="25" customHeight="1" spans="1:3">
      <c r="A17" s="117" t="s">
        <v>96</v>
      </c>
      <c r="B17" s="118"/>
      <c r="C17" s="18"/>
    </row>
    <row r="18" s="17" customFormat="1" ht="25" customHeight="1" spans="1:3">
      <c r="A18" s="119" t="s">
        <v>97</v>
      </c>
      <c r="B18" s="118"/>
      <c r="C18" s="18"/>
    </row>
    <row r="19" s="17" customFormat="1" ht="25" customHeight="1" spans="1:3">
      <c r="A19" s="119" t="s">
        <v>98</v>
      </c>
      <c r="B19" s="118"/>
      <c r="C19" s="18"/>
    </row>
    <row r="20" s="17" customFormat="1" ht="25" customHeight="1" spans="1:3">
      <c r="A20" s="119" t="s">
        <v>99</v>
      </c>
      <c r="B20" s="118"/>
      <c r="C20" s="18"/>
    </row>
    <row r="21" s="17" customFormat="1" ht="25" customHeight="1" spans="1:3">
      <c r="A21" s="119" t="s">
        <v>100</v>
      </c>
      <c r="B21" s="118"/>
      <c r="C21" s="18"/>
    </row>
    <row r="22" s="17" customFormat="1" ht="25" customHeight="1" spans="1:3">
      <c r="A22" s="119" t="s">
        <v>101</v>
      </c>
      <c r="B22" s="121">
        <f>B23+B26+B29+B30</f>
        <v>0</v>
      </c>
      <c r="C22" s="18"/>
    </row>
    <row r="23" s="17" customFormat="1" ht="25" customHeight="1" spans="1:3">
      <c r="A23" s="117" t="s">
        <v>102</v>
      </c>
      <c r="B23" s="121">
        <f>B24+B25</f>
        <v>0</v>
      </c>
      <c r="C23" s="18"/>
    </row>
    <row r="24" s="17" customFormat="1" ht="25" customHeight="1" spans="1:3">
      <c r="A24" s="117" t="s">
        <v>103</v>
      </c>
      <c r="B24" s="121"/>
      <c r="C24" s="18"/>
    </row>
    <row r="25" s="17" customFormat="1" ht="25" customHeight="1" spans="1:3">
      <c r="A25" s="117" t="s">
        <v>104</v>
      </c>
      <c r="B25" s="121"/>
      <c r="C25" s="18"/>
    </row>
    <row r="26" s="17" customFormat="1" ht="25" customHeight="1" spans="1:3">
      <c r="A26" s="117" t="s">
        <v>105</v>
      </c>
      <c r="B26" s="121">
        <f>B27+B28</f>
        <v>0</v>
      </c>
      <c r="C26" s="18"/>
    </row>
    <row r="27" s="17" customFormat="1" ht="25" customHeight="1" spans="1:3">
      <c r="A27" s="117" t="s">
        <v>106</v>
      </c>
      <c r="B27" s="121"/>
      <c r="C27" s="18"/>
    </row>
    <row r="28" s="17" customFormat="1" ht="25" customHeight="1" spans="1:3">
      <c r="A28" s="117" t="s">
        <v>107</v>
      </c>
      <c r="B28" s="121"/>
      <c r="C28" s="18"/>
    </row>
    <row r="29" s="17" customFormat="1" ht="25" customHeight="1" spans="1:3">
      <c r="A29" s="117" t="s">
        <v>108</v>
      </c>
      <c r="B29" s="121"/>
      <c r="C29" s="18"/>
    </row>
    <row r="30" s="17" customFormat="1" ht="25" customHeight="1" spans="1:3">
      <c r="A30" s="117" t="s">
        <v>109</v>
      </c>
      <c r="B30" s="121"/>
      <c r="C30" s="18"/>
    </row>
    <row r="31" s="17" customFormat="1" ht="25" customHeight="1" spans="1:3">
      <c r="A31" s="122" t="s">
        <v>110</v>
      </c>
      <c r="B31" s="123">
        <f>B5+B8+B14+B18+B19+B20+B21+B22</f>
        <v>5369484.76</v>
      </c>
      <c r="C31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85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D7" sqref="D7"/>
    </sheetView>
  </sheetViews>
  <sheetFormatPr defaultColWidth="10" defaultRowHeight="13.5" outlineLevelCol="5"/>
  <cols>
    <col min="1" max="1" width="12.125" style="88" customWidth="1"/>
    <col min="2" max="2" width="27.875" style="88" customWidth="1"/>
    <col min="3" max="3" width="12.5" style="88" customWidth="1"/>
    <col min="4" max="4" width="15.25" style="89" customWidth="1"/>
    <col min="5" max="5" width="9.875" style="88" customWidth="1"/>
    <col min="6" max="6" width="8.5" style="88" customWidth="1"/>
    <col min="7" max="7" width="10" style="88"/>
    <col min="8" max="8" width="10.375" style="88"/>
    <col min="9" max="9" width="11.5" style="88"/>
    <col min="10" max="16384" width="10" style="88"/>
  </cols>
  <sheetData>
    <row r="1" s="88" customFormat="1" ht="14.25" customHeight="1" spans="1:6">
      <c r="A1" s="90"/>
      <c r="B1" s="90"/>
      <c r="C1" s="90"/>
      <c r="D1" s="91"/>
      <c r="E1" s="90"/>
      <c r="F1" s="90"/>
    </row>
    <row r="2" s="88" customFormat="1" ht="39.95" customHeight="1" spans="1:6">
      <c r="A2" s="92" t="s">
        <v>111</v>
      </c>
      <c r="B2" s="92"/>
      <c r="C2" s="92"/>
      <c r="D2" s="92"/>
      <c r="E2" s="92"/>
      <c r="F2" s="92"/>
    </row>
    <row r="3" s="88" customFormat="1" ht="22.7" customHeight="1" spans="1:6">
      <c r="A3" s="93"/>
      <c r="B3" s="93"/>
      <c r="C3" s="94"/>
      <c r="D3" s="95"/>
      <c r="E3" s="93"/>
      <c r="F3" s="93" t="s">
        <v>36</v>
      </c>
    </row>
    <row r="4" s="88" customFormat="1" ht="22.7" customHeight="1" spans="1:6">
      <c r="A4" s="96" t="s">
        <v>112</v>
      </c>
      <c r="B4" s="60" t="s">
        <v>113</v>
      </c>
      <c r="C4" s="60" t="s">
        <v>114</v>
      </c>
      <c r="D4" s="97" t="s">
        <v>115</v>
      </c>
      <c r="E4" s="96" t="s">
        <v>116</v>
      </c>
      <c r="F4" s="96" t="s">
        <v>117</v>
      </c>
    </row>
    <row r="5" s="88" customFormat="1" ht="22.7" customHeight="1" spans="1:6">
      <c r="A5" s="98" t="s">
        <v>118</v>
      </c>
      <c r="B5" s="98"/>
      <c r="C5" s="99">
        <f>C6+C14</f>
        <v>5369484.76</v>
      </c>
      <c r="D5" s="100">
        <f>C5</f>
        <v>5369484.76</v>
      </c>
      <c r="E5" s="101"/>
      <c r="F5" s="101"/>
    </row>
    <row r="6" s="88" customFormat="1" ht="22.7" customHeight="1" spans="1:6">
      <c r="A6" s="102" t="s">
        <v>119</v>
      </c>
      <c r="B6" s="103" t="s">
        <v>120</v>
      </c>
      <c r="C6" s="104">
        <f>C7+C10+C12</f>
        <v>171883.29</v>
      </c>
      <c r="D6" s="100">
        <f>C6</f>
        <v>171883.29</v>
      </c>
      <c r="E6" s="105"/>
      <c r="F6" s="101"/>
    </row>
    <row r="7" s="88" customFormat="1" ht="22.7" customHeight="1" spans="1:6">
      <c r="A7" s="102" t="s">
        <v>121</v>
      </c>
      <c r="B7" s="102" t="s">
        <v>122</v>
      </c>
      <c r="C7" s="106">
        <v>160119.04</v>
      </c>
      <c r="D7" s="107">
        <v>160119.04</v>
      </c>
      <c r="E7" s="105"/>
      <c r="F7" s="101"/>
    </row>
    <row r="8" s="88" customFormat="1" ht="22.7" customHeight="1" spans="1:6">
      <c r="A8" s="102" t="s">
        <v>123</v>
      </c>
      <c r="B8" s="102" t="s">
        <v>124</v>
      </c>
      <c r="C8" s="106">
        <v>5250</v>
      </c>
      <c r="D8" s="107">
        <v>5250</v>
      </c>
      <c r="E8" s="101"/>
      <c r="F8" s="101"/>
    </row>
    <row r="9" s="88" customFormat="1" ht="22.7" customHeight="1" spans="1:6">
      <c r="A9" s="102" t="s">
        <v>125</v>
      </c>
      <c r="B9" s="102" t="s">
        <v>126</v>
      </c>
      <c r="C9" s="106">
        <v>154869.04</v>
      </c>
      <c r="D9" s="107">
        <f>C9</f>
        <v>154869.04</v>
      </c>
      <c r="E9" s="101"/>
      <c r="F9" s="101"/>
    </row>
    <row r="10" s="88" customFormat="1" ht="22.7" customHeight="1" spans="1:6">
      <c r="A10" s="102" t="s">
        <v>127</v>
      </c>
      <c r="B10" s="102" t="s">
        <v>128</v>
      </c>
      <c r="C10" s="106">
        <v>3240</v>
      </c>
      <c r="D10" s="107">
        <f>C10</f>
        <v>3240</v>
      </c>
      <c r="E10" s="101"/>
      <c r="F10" s="101"/>
    </row>
    <row r="11" s="88" customFormat="1" ht="22.7" customHeight="1" spans="1:6">
      <c r="A11" s="102" t="s">
        <v>129</v>
      </c>
      <c r="B11" s="102" t="s">
        <v>130</v>
      </c>
      <c r="C11" s="106">
        <v>3240</v>
      </c>
      <c r="D11" s="107">
        <v>3240</v>
      </c>
      <c r="E11" s="101"/>
      <c r="F11" s="101"/>
    </row>
    <row r="12" s="88" customFormat="1" ht="22.7" customHeight="1" spans="1:6">
      <c r="A12" s="102" t="s">
        <v>131</v>
      </c>
      <c r="B12" s="102" t="s">
        <v>132</v>
      </c>
      <c r="C12" s="106">
        <v>8524.25</v>
      </c>
      <c r="D12" s="107">
        <f>8524.25</f>
        <v>8524.25</v>
      </c>
      <c r="E12" s="101"/>
      <c r="F12" s="101"/>
    </row>
    <row r="13" s="88" customFormat="1" ht="22.7" customHeight="1" spans="1:6">
      <c r="A13" s="102" t="s">
        <v>133</v>
      </c>
      <c r="B13" s="102" t="s">
        <v>132</v>
      </c>
      <c r="C13" s="106">
        <v>8524.25</v>
      </c>
      <c r="D13" s="107">
        <v>8524.25</v>
      </c>
      <c r="E13" s="101"/>
      <c r="F13" s="101"/>
    </row>
    <row r="14" s="88" customFormat="1" ht="24" customHeight="1" spans="1:6">
      <c r="A14" s="102" t="s">
        <v>134</v>
      </c>
      <c r="B14" s="103" t="s">
        <v>135</v>
      </c>
      <c r="C14" s="104">
        <v>5197601.47</v>
      </c>
      <c r="D14" s="100">
        <f>C14</f>
        <v>5197601.47</v>
      </c>
      <c r="E14" s="101"/>
      <c r="F14" s="101"/>
    </row>
    <row r="15" s="88" customFormat="1" ht="24" customHeight="1" spans="1:6">
      <c r="A15" s="102" t="s">
        <v>136</v>
      </c>
      <c r="B15" s="102" t="s">
        <v>137</v>
      </c>
      <c r="C15" s="106">
        <v>1101058.11</v>
      </c>
      <c r="D15" s="107">
        <v>1101058.11</v>
      </c>
      <c r="E15" s="101"/>
      <c r="F15" s="101"/>
    </row>
    <row r="16" s="88" customFormat="1" ht="24" customHeight="1" spans="1:6">
      <c r="A16" s="102" t="s">
        <v>138</v>
      </c>
      <c r="B16" s="108" t="s">
        <v>139</v>
      </c>
      <c r="C16" s="109">
        <v>521558.11</v>
      </c>
      <c r="D16" s="110">
        <v>521558.11</v>
      </c>
      <c r="E16" s="111"/>
      <c r="F16" s="112"/>
    </row>
    <row r="17" s="88" customFormat="1" ht="24" customHeight="1" spans="1:6">
      <c r="A17" s="102" t="s">
        <v>140</v>
      </c>
      <c r="B17" s="108" t="s">
        <v>141</v>
      </c>
      <c r="C17" s="109">
        <v>76043.36</v>
      </c>
      <c r="D17" s="110">
        <f>C17</f>
        <v>76043.36</v>
      </c>
      <c r="E17" s="113"/>
      <c r="F17" s="114"/>
    </row>
    <row r="18" s="88" customFormat="1" ht="24" customHeight="1" spans="1:6">
      <c r="A18" s="102" t="s">
        <v>142</v>
      </c>
      <c r="B18" s="108" t="s">
        <v>143</v>
      </c>
      <c r="C18" s="109">
        <v>76043.36</v>
      </c>
      <c r="D18" s="110">
        <v>76043.36</v>
      </c>
      <c r="E18" s="113"/>
      <c r="F18" s="114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selection activeCell="D6" sqref="D6:D7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144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7" t="s">
        <v>36</v>
      </c>
      <c r="D3" s="47"/>
      <c r="E3" s="12"/>
      <c r="F3" s="12"/>
      <c r="G3" s="12"/>
    </row>
    <row r="4" ht="22.75" customHeight="1" spans="1:7">
      <c r="A4" s="75" t="s">
        <v>37</v>
      </c>
      <c r="B4" s="75"/>
      <c r="C4" s="75" t="s">
        <v>38</v>
      </c>
      <c r="D4" s="75"/>
      <c r="E4" s="12"/>
      <c r="F4" s="12"/>
      <c r="G4" s="12"/>
    </row>
    <row r="5" ht="22.75" customHeight="1" spans="1:7">
      <c r="A5" s="75" t="s">
        <v>39</v>
      </c>
      <c r="B5" s="75" t="s">
        <v>40</v>
      </c>
      <c r="C5" s="75" t="s">
        <v>39</v>
      </c>
      <c r="D5" s="75" t="s">
        <v>145</v>
      </c>
      <c r="E5" s="12"/>
      <c r="F5" s="12"/>
      <c r="G5" s="12"/>
    </row>
    <row r="6" ht="22.75" customHeight="1" spans="1:7">
      <c r="A6" s="15" t="s">
        <v>146</v>
      </c>
      <c r="B6" s="77">
        <f>B7</f>
        <v>1348984.76</v>
      </c>
      <c r="C6" s="15" t="s">
        <v>147</v>
      </c>
      <c r="D6" s="82">
        <f>D7</f>
        <v>1348984.76</v>
      </c>
      <c r="E6" s="12"/>
      <c r="F6" s="12"/>
      <c r="G6" s="12"/>
    </row>
    <row r="7" ht="22.75" customHeight="1" spans="1:7">
      <c r="A7" s="15" t="s">
        <v>148</v>
      </c>
      <c r="B7" s="77">
        <v>1348984.76</v>
      </c>
      <c r="C7" s="15" t="s">
        <v>149</v>
      </c>
      <c r="D7" s="77">
        <v>1348984.76</v>
      </c>
      <c r="E7" s="12"/>
      <c r="F7" s="12"/>
      <c r="G7" s="12"/>
    </row>
    <row r="8" ht="22.75" customHeight="1" spans="1:7">
      <c r="A8" s="15" t="s">
        <v>150</v>
      </c>
      <c r="B8" s="83"/>
      <c r="C8" s="15" t="s">
        <v>151</v>
      </c>
      <c r="D8" s="83"/>
      <c r="E8" s="12"/>
      <c r="F8" s="12"/>
      <c r="G8" s="12"/>
    </row>
    <row r="9" ht="22.75" customHeight="1" spans="1:7">
      <c r="A9" s="15" t="s">
        <v>152</v>
      </c>
      <c r="B9" s="83"/>
      <c r="C9" s="15" t="s">
        <v>153</v>
      </c>
      <c r="D9" s="83"/>
      <c r="E9" s="12"/>
      <c r="F9" s="12"/>
      <c r="G9" s="12"/>
    </row>
    <row r="10" ht="22.75" customHeight="1" spans="1:7">
      <c r="A10" s="15"/>
      <c r="B10" s="84"/>
      <c r="C10" s="15" t="s">
        <v>154</v>
      </c>
      <c r="D10" s="83"/>
      <c r="E10" s="12"/>
      <c r="F10" s="12"/>
      <c r="G10" s="12"/>
    </row>
    <row r="11" ht="22.75" customHeight="1" spans="1:7">
      <c r="A11" s="15"/>
      <c r="B11" s="84"/>
      <c r="C11" s="15" t="s">
        <v>155</v>
      </c>
      <c r="D11" s="83"/>
      <c r="E11" s="12"/>
      <c r="F11" s="12"/>
      <c r="G11" s="12"/>
    </row>
    <row r="12" ht="22.75" customHeight="1" spans="1:7">
      <c r="A12" s="15"/>
      <c r="B12" s="84"/>
      <c r="C12" s="15" t="s">
        <v>156</v>
      </c>
      <c r="D12" s="83"/>
      <c r="E12" s="12"/>
      <c r="F12" s="12"/>
      <c r="G12" s="12"/>
    </row>
    <row r="13" ht="22.75" customHeight="1" spans="1:7">
      <c r="A13" s="44"/>
      <c r="B13" s="79"/>
      <c r="C13" s="15" t="s">
        <v>157</v>
      </c>
      <c r="D13" s="83"/>
      <c r="E13" s="12"/>
      <c r="F13" s="12"/>
      <c r="G13" s="12"/>
    </row>
    <row r="14" ht="22.75" customHeight="1" spans="1:7">
      <c r="A14" s="15"/>
      <c r="B14" s="84"/>
      <c r="C14" s="15" t="s">
        <v>158</v>
      </c>
      <c r="D14" s="77">
        <v>171883.29</v>
      </c>
      <c r="E14" s="12"/>
      <c r="F14" s="12"/>
      <c r="G14" s="46"/>
    </row>
    <row r="15" ht="22.75" customHeight="1" spans="1:7">
      <c r="A15" s="15"/>
      <c r="B15" s="84"/>
      <c r="C15" s="15" t="s">
        <v>159</v>
      </c>
      <c r="D15" s="83"/>
      <c r="E15" s="12"/>
      <c r="F15" s="12"/>
      <c r="G15" s="12"/>
    </row>
    <row r="16" ht="22.75" customHeight="1" spans="1:7">
      <c r="A16" s="15"/>
      <c r="B16" s="84"/>
      <c r="C16" s="15" t="s">
        <v>160</v>
      </c>
      <c r="D16" s="34">
        <v>1177101.47</v>
      </c>
      <c r="E16" s="12"/>
      <c r="F16" s="12"/>
      <c r="G16" s="12"/>
    </row>
    <row r="17" ht="22.75" customHeight="1" spans="1:7">
      <c r="A17" s="15"/>
      <c r="B17" s="84"/>
      <c r="C17" s="15" t="s">
        <v>161</v>
      </c>
      <c r="D17" s="83"/>
      <c r="E17" s="12"/>
      <c r="F17" s="12"/>
      <c r="G17" s="12"/>
    </row>
    <row r="18" ht="22.75" customHeight="1" spans="1:7">
      <c r="A18" s="15"/>
      <c r="B18" s="84"/>
      <c r="C18" s="15" t="s">
        <v>162</v>
      </c>
      <c r="D18" s="83"/>
      <c r="E18" s="12"/>
      <c r="F18" s="12"/>
      <c r="G18" s="12"/>
    </row>
    <row r="19" ht="22.75" customHeight="1" spans="1:7">
      <c r="A19" s="15"/>
      <c r="B19" s="15"/>
      <c r="C19" s="15" t="s">
        <v>163</v>
      </c>
      <c r="D19" s="83"/>
      <c r="E19" s="12"/>
      <c r="F19" s="12"/>
      <c r="G19" s="12"/>
    </row>
    <row r="20" ht="22.75" customHeight="1" spans="1:7">
      <c r="A20" s="15"/>
      <c r="B20" s="15"/>
      <c r="C20" s="15" t="s">
        <v>164</v>
      </c>
      <c r="D20" s="83"/>
      <c r="E20" s="12"/>
      <c r="F20" s="12"/>
      <c r="G20" s="12"/>
    </row>
    <row r="21" ht="22.75" customHeight="1" spans="1:7">
      <c r="A21" s="15"/>
      <c r="B21" s="15"/>
      <c r="C21" s="15" t="s">
        <v>165</v>
      </c>
      <c r="D21" s="83"/>
      <c r="E21" s="12"/>
      <c r="F21" s="12"/>
      <c r="G21" s="12"/>
    </row>
    <row r="22" ht="22.75" customHeight="1" spans="1:7">
      <c r="A22" s="15"/>
      <c r="B22" s="15"/>
      <c r="C22" s="15" t="s">
        <v>166</v>
      </c>
      <c r="D22" s="83"/>
      <c r="E22" s="12"/>
      <c r="F22" s="12"/>
      <c r="G22" s="12"/>
    </row>
    <row r="23" ht="22.75" customHeight="1" spans="1:7">
      <c r="A23" s="15"/>
      <c r="B23" s="15"/>
      <c r="C23" s="15" t="s">
        <v>167</v>
      </c>
      <c r="D23" s="83"/>
      <c r="E23" s="12"/>
      <c r="F23" s="12"/>
      <c r="G23" s="12"/>
    </row>
    <row r="24" ht="22.75" customHeight="1" spans="1:7">
      <c r="A24" s="15"/>
      <c r="B24" s="15"/>
      <c r="C24" s="15" t="s">
        <v>168</v>
      </c>
      <c r="D24" s="83"/>
      <c r="E24" s="12"/>
      <c r="F24" s="12"/>
      <c r="G24" s="12"/>
    </row>
    <row r="25" ht="22.75" customHeight="1" spans="1:7">
      <c r="A25" s="15"/>
      <c r="B25" s="15"/>
      <c r="C25" s="15" t="s">
        <v>169</v>
      </c>
      <c r="D25" s="83"/>
      <c r="E25" s="12"/>
      <c r="F25" s="12"/>
      <c r="G25" s="12"/>
    </row>
    <row r="26" ht="22.75" customHeight="1" spans="1:7">
      <c r="A26" s="15"/>
      <c r="B26" s="15"/>
      <c r="C26" s="15" t="s">
        <v>170</v>
      </c>
      <c r="D26" s="83"/>
      <c r="E26" s="12"/>
      <c r="F26" s="12"/>
      <c r="G26" s="12"/>
    </row>
    <row r="27" ht="22.75" customHeight="1" spans="1:7">
      <c r="A27" s="15"/>
      <c r="B27" s="15"/>
      <c r="C27" s="15" t="s">
        <v>171</v>
      </c>
      <c r="D27" s="83"/>
      <c r="E27" s="12"/>
      <c r="F27" s="12"/>
      <c r="G27" s="12"/>
    </row>
    <row r="28" ht="22.75" customHeight="1" spans="1:7">
      <c r="A28" s="15"/>
      <c r="B28" s="15"/>
      <c r="C28" s="15" t="s">
        <v>172</v>
      </c>
      <c r="D28" s="83"/>
      <c r="E28" s="12"/>
      <c r="F28" s="12"/>
      <c r="G28" s="12"/>
    </row>
    <row r="29" ht="22.75" customHeight="1" spans="1:7">
      <c r="A29" s="15"/>
      <c r="B29" s="15"/>
      <c r="C29" s="15" t="s">
        <v>173</v>
      </c>
      <c r="D29" s="83"/>
      <c r="E29" s="12"/>
      <c r="F29" s="12"/>
      <c r="G29" s="12"/>
    </row>
    <row r="30" ht="22.75" customHeight="1" spans="1:7">
      <c r="A30" s="15"/>
      <c r="B30" s="15"/>
      <c r="C30" s="15" t="s">
        <v>174</v>
      </c>
      <c r="D30" s="83"/>
      <c r="E30" s="12"/>
      <c r="F30" s="12"/>
      <c r="G30" s="12"/>
    </row>
    <row r="31" ht="22.75" customHeight="1" spans="1:7">
      <c r="A31" s="15"/>
      <c r="B31" s="15"/>
      <c r="C31" s="15" t="s">
        <v>175</v>
      </c>
      <c r="D31" s="83"/>
      <c r="E31" s="12"/>
      <c r="F31" s="12"/>
      <c r="G31" s="12"/>
    </row>
    <row r="32" ht="22.75" customHeight="1" spans="1:7">
      <c r="A32" s="15"/>
      <c r="B32" s="15"/>
      <c r="C32" s="15" t="s">
        <v>176</v>
      </c>
      <c r="D32" s="83"/>
      <c r="E32" s="12"/>
      <c r="F32" s="12"/>
      <c r="G32" s="12"/>
    </row>
    <row r="33" ht="22.75" customHeight="1" spans="1:7">
      <c r="A33" s="15"/>
      <c r="B33" s="15"/>
      <c r="C33" s="15" t="s">
        <v>177</v>
      </c>
      <c r="D33" s="83"/>
      <c r="E33" s="12"/>
      <c r="F33" s="12"/>
      <c r="G33" s="12"/>
    </row>
    <row r="34" ht="22.75" customHeight="1" spans="1:7">
      <c r="A34" s="15"/>
      <c r="B34" s="15"/>
      <c r="C34" s="15" t="s">
        <v>178</v>
      </c>
      <c r="D34" s="83"/>
      <c r="E34" s="12"/>
      <c r="F34" s="12"/>
      <c r="G34" s="12"/>
    </row>
    <row r="35" ht="22.75" customHeight="1" spans="1:7">
      <c r="A35" s="15"/>
      <c r="B35" s="15"/>
      <c r="C35" s="15" t="s">
        <v>179</v>
      </c>
      <c r="D35" s="83"/>
      <c r="E35" s="12"/>
      <c r="F35" s="12"/>
      <c r="G35" s="12"/>
    </row>
    <row r="36" ht="22.75" customHeight="1" spans="1:7">
      <c r="A36" s="15"/>
      <c r="B36" s="15"/>
      <c r="C36" s="15" t="s">
        <v>180</v>
      </c>
      <c r="D36" s="85"/>
      <c r="E36" s="12"/>
      <c r="F36" s="12"/>
      <c r="G36" s="12"/>
    </row>
    <row r="37" ht="22.75" customHeight="1" spans="1:7">
      <c r="A37" s="75" t="s">
        <v>181</v>
      </c>
      <c r="B37" s="86">
        <f>B7</f>
        <v>1348984.76</v>
      </c>
      <c r="C37" s="75" t="s">
        <v>182</v>
      </c>
      <c r="D37" s="87">
        <f>D16+D14</f>
        <v>1348984.76</v>
      </c>
      <c r="E37" s="46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E7" sqref="E7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183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7" t="s">
        <v>36</v>
      </c>
      <c r="K3" s="47"/>
    </row>
    <row r="4" ht="22.75" customHeight="1" spans="1:11">
      <c r="A4" s="75" t="s">
        <v>184</v>
      </c>
      <c r="B4" s="75" t="s">
        <v>145</v>
      </c>
      <c r="C4" s="75" t="s">
        <v>185</v>
      </c>
      <c r="D4" s="75"/>
      <c r="E4" s="75"/>
      <c r="F4" s="75" t="s">
        <v>186</v>
      </c>
      <c r="G4" s="75"/>
      <c r="H4" s="75"/>
      <c r="I4" s="75" t="s">
        <v>187</v>
      </c>
      <c r="J4" s="75"/>
      <c r="K4" s="75"/>
    </row>
    <row r="5" ht="22.75" customHeight="1" spans="1:11">
      <c r="A5" s="75"/>
      <c r="B5" s="75"/>
      <c r="C5" s="14" t="s">
        <v>145</v>
      </c>
      <c r="D5" s="14" t="s">
        <v>115</v>
      </c>
      <c r="E5" s="14" t="s">
        <v>116</v>
      </c>
      <c r="F5" s="14" t="s">
        <v>145</v>
      </c>
      <c r="G5" s="14" t="s">
        <v>115</v>
      </c>
      <c r="H5" s="14" t="s">
        <v>116</v>
      </c>
      <c r="I5" s="14" t="s">
        <v>145</v>
      </c>
      <c r="J5" s="14" t="s">
        <v>115</v>
      </c>
      <c r="K5" s="14" t="s">
        <v>116</v>
      </c>
    </row>
    <row r="6" ht="22.75" customHeight="1" spans="1:11">
      <c r="A6" s="44" t="s">
        <v>145</v>
      </c>
      <c r="B6" s="76"/>
      <c r="C6" s="77">
        <v>1348984.76</v>
      </c>
      <c r="D6" s="77">
        <v>1348984.76</v>
      </c>
      <c r="E6" s="76"/>
      <c r="F6" s="76"/>
      <c r="G6" s="76"/>
      <c r="H6" s="76"/>
      <c r="I6" s="76"/>
      <c r="J6" s="76"/>
      <c r="K6" s="76"/>
    </row>
    <row r="7" ht="22.75" customHeight="1" spans="1:11">
      <c r="A7" s="78"/>
      <c r="B7" s="76"/>
      <c r="C7" s="76"/>
      <c r="D7" s="79"/>
      <c r="E7" s="79"/>
      <c r="F7" s="79"/>
      <c r="G7" s="79"/>
      <c r="H7" s="79"/>
      <c r="I7" s="79"/>
      <c r="J7" s="79"/>
      <c r="K7" s="79"/>
    </row>
    <row r="8" ht="22.75" customHeight="1" spans="1:11">
      <c r="A8" s="80"/>
      <c r="B8" s="81"/>
      <c r="C8" s="81"/>
      <c r="D8" s="79"/>
      <c r="E8" s="79"/>
      <c r="F8" s="79"/>
      <c r="G8" s="79"/>
      <c r="H8" s="79"/>
      <c r="I8" s="79"/>
      <c r="J8" s="79"/>
      <c r="K8" s="79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H12" sqref="H12"/>
    </sheetView>
  </sheetViews>
  <sheetFormatPr defaultColWidth="10" defaultRowHeight="13.5" outlineLevelCol="4"/>
  <cols>
    <col min="1" max="1" width="14.25" style="54" customWidth="1"/>
    <col min="2" max="2" width="27.25" style="54" customWidth="1"/>
    <col min="3" max="3" width="15.375" style="54" customWidth="1"/>
    <col min="4" max="4" width="18" style="54" customWidth="1"/>
    <col min="5" max="5" width="11.875" style="54" customWidth="1"/>
    <col min="6" max="16384" width="10" style="54"/>
  </cols>
  <sheetData>
    <row r="1" s="54" customFormat="1" ht="14.25" customHeight="1" spans="1:1">
      <c r="A1" s="55"/>
    </row>
    <row r="2" s="54" customFormat="1" ht="36.95" customHeight="1" spans="1:5">
      <c r="A2" s="56" t="s">
        <v>188</v>
      </c>
      <c r="B2" s="56"/>
      <c r="C2" s="56"/>
      <c r="D2" s="56"/>
      <c r="E2" s="56"/>
    </row>
    <row r="3" s="54" customFormat="1" ht="21.95" customHeight="1" spans="1:5">
      <c r="A3" s="57"/>
      <c r="B3" s="57"/>
      <c r="C3" s="58" t="s">
        <v>36</v>
      </c>
      <c r="D3" s="58"/>
      <c r="E3" s="58"/>
    </row>
    <row r="4" s="54" customFormat="1" ht="22.7" customHeight="1" spans="1:5">
      <c r="A4" s="59" t="s">
        <v>112</v>
      </c>
      <c r="B4" s="59"/>
      <c r="C4" s="59" t="s">
        <v>185</v>
      </c>
      <c r="D4" s="59"/>
      <c r="E4" s="59"/>
    </row>
    <row r="5" s="54" customFormat="1" ht="22.7" customHeight="1" spans="1:5">
      <c r="A5" s="60" t="s">
        <v>189</v>
      </c>
      <c r="B5" s="60" t="s">
        <v>113</v>
      </c>
      <c r="C5" s="61" t="s">
        <v>145</v>
      </c>
      <c r="D5" s="60" t="s">
        <v>115</v>
      </c>
      <c r="E5" s="60" t="s">
        <v>116</v>
      </c>
    </row>
    <row r="6" s="54" customFormat="1" ht="21.95" customHeight="1" spans="1:5">
      <c r="A6" s="62"/>
      <c r="B6" s="63" t="s">
        <v>145</v>
      </c>
      <c r="C6" s="64">
        <f>C7+C15</f>
        <v>1348984.76</v>
      </c>
      <c r="D6" s="64">
        <f>C6</f>
        <v>1348984.76</v>
      </c>
      <c r="E6" s="65"/>
    </row>
    <row r="7" s="54" customFormat="1" ht="21.95" customHeight="1" spans="1:5">
      <c r="A7" s="66" t="s">
        <v>119</v>
      </c>
      <c r="B7" s="67" t="s">
        <v>120</v>
      </c>
      <c r="C7" s="68">
        <f>C8+C11+C13</f>
        <v>171883.29</v>
      </c>
      <c r="D7" s="64">
        <f t="shared" ref="D7:D19" si="0">C7</f>
        <v>171883.29</v>
      </c>
      <c r="E7" s="69"/>
    </row>
    <row r="8" s="54" customFormat="1" ht="21.95" customHeight="1" spans="1:5">
      <c r="A8" s="66" t="s">
        <v>121</v>
      </c>
      <c r="B8" s="66" t="s">
        <v>122</v>
      </c>
      <c r="C8" s="70">
        <f>C9+C10</f>
        <v>160119.04</v>
      </c>
      <c r="D8" s="64">
        <f t="shared" si="0"/>
        <v>160119.04</v>
      </c>
      <c r="E8" s="69"/>
    </row>
    <row r="9" s="54" customFormat="1" ht="21.95" customHeight="1" spans="1:5">
      <c r="A9" s="66" t="s">
        <v>123</v>
      </c>
      <c r="B9" s="66" t="s">
        <v>124</v>
      </c>
      <c r="C9" s="70">
        <f>表3!C8</f>
        <v>5250</v>
      </c>
      <c r="D9" s="64">
        <f t="shared" si="0"/>
        <v>5250</v>
      </c>
      <c r="E9" s="71"/>
    </row>
    <row r="10" s="54" customFormat="1" ht="21.95" customHeight="1" spans="1:5">
      <c r="A10" s="66" t="s">
        <v>125</v>
      </c>
      <c r="B10" s="66" t="s">
        <v>126</v>
      </c>
      <c r="C10" s="70">
        <f>表3!C9</f>
        <v>154869.04</v>
      </c>
      <c r="D10" s="64">
        <f t="shared" si="0"/>
        <v>154869.04</v>
      </c>
      <c r="E10" s="72"/>
    </row>
    <row r="11" s="54" customFormat="1" ht="21.95" customHeight="1" spans="1:5">
      <c r="A11" s="66" t="s">
        <v>127</v>
      </c>
      <c r="B11" s="66" t="s">
        <v>128</v>
      </c>
      <c r="C11" s="70">
        <f>C12</f>
        <v>3240</v>
      </c>
      <c r="D11" s="64">
        <f t="shared" si="0"/>
        <v>3240</v>
      </c>
      <c r="E11" s="72"/>
    </row>
    <row r="12" s="54" customFormat="1" ht="21.95" customHeight="1" spans="1:5">
      <c r="A12" s="66" t="s">
        <v>129</v>
      </c>
      <c r="B12" s="66" t="s">
        <v>130</v>
      </c>
      <c r="C12" s="70">
        <f>表3!C11</f>
        <v>3240</v>
      </c>
      <c r="D12" s="64">
        <f t="shared" si="0"/>
        <v>3240</v>
      </c>
      <c r="E12" s="72"/>
    </row>
    <row r="13" s="54" customFormat="1" ht="21.95" customHeight="1" spans="1:5">
      <c r="A13" s="66" t="s">
        <v>131</v>
      </c>
      <c r="B13" s="66" t="s">
        <v>132</v>
      </c>
      <c r="C13" s="70">
        <f>表3!C13</f>
        <v>8524.25</v>
      </c>
      <c r="D13" s="64">
        <f t="shared" si="0"/>
        <v>8524.25</v>
      </c>
      <c r="E13" s="72"/>
    </row>
    <row r="14" s="54" customFormat="1" ht="21.95" customHeight="1" spans="1:5">
      <c r="A14" s="66" t="s">
        <v>133</v>
      </c>
      <c r="B14" s="66" t="s">
        <v>132</v>
      </c>
      <c r="C14" s="70">
        <f>C13</f>
        <v>8524.25</v>
      </c>
      <c r="D14" s="64">
        <f t="shared" si="0"/>
        <v>8524.25</v>
      </c>
      <c r="E14" s="72"/>
    </row>
    <row r="15" s="54" customFormat="1" ht="21.95" customHeight="1" spans="1:5">
      <c r="A15" s="66" t="s">
        <v>134</v>
      </c>
      <c r="B15" s="67" t="s">
        <v>135</v>
      </c>
      <c r="C15" s="68">
        <f>C16+C18</f>
        <v>1177101.47</v>
      </c>
      <c r="D15" s="64">
        <f t="shared" si="0"/>
        <v>1177101.47</v>
      </c>
      <c r="E15" s="72"/>
    </row>
    <row r="16" s="54" customFormat="1" ht="21.95" customHeight="1" spans="1:5">
      <c r="A16" s="66" t="s">
        <v>136</v>
      </c>
      <c r="B16" s="66" t="s">
        <v>137</v>
      </c>
      <c r="C16" s="70">
        <f>表3!C15</f>
        <v>1101058.11</v>
      </c>
      <c r="D16" s="64">
        <f t="shared" si="0"/>
        <v>1101058.11</v>
      </c>
      <c r="E16" s="72"/>
    </row>
    <row r="17" s="54" customFormat="1" ht="21.95" customHeight="1" spans="1:5">
      <c r="A17" s="66" t="s">
        <v>138</v>
      </c>
      <c r="B17" s="73" t="s">
        <v>139</v>
      </c>
      <c r="C17" s="74">
        <f>表3!C16</f>
        <v>521558.11</v>
      </c>
      <c r="D17" s="64">
        <f t="shared" si="0"/>
        <v>521558.11</v>
      </c>
      <c r="E17" s="72"/>
    </row>
    <row r="18" s="54" customFormat="1" ht="21.95" customHeight="1" spans="1:5">
      <c r="A18" s="66" t="s">
        <v>140</v>
      </c>
      <c r="B18" s="73" t="s">
        <v>141</v>
      </c>
      <c r="C18" s="74">
        <f>表3!C17</f>
        <v>76043.36</v>
      </c>
      <c r="D18" s="64">
        <f t="shared" si="0"/>
        <v>76043.36</v>
      </c>
      <c r="E18" s="72"/>
    </row>
    <row r="19" s="54" customFormat="1" ht="21.95" customHeight="1" spans="1:5">
      <c r="A19" s="66" t="s">
        <v>142</v>
      </c>
      <c r="B19" s="73" t="s">
        <v>143</v>
      </c>
      <c r="C19" s="74">
        <f>表3!C18</f>
        <v>76043.36</v>
      </c>
      <c r="D19" s="64">
        <f t="shared" si="0"/>
        <v>76043.36</v>
      </c>
      <c r="E19" s="72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workbookViewId="0">
      <selection activeCell="B7" sqref="B7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190</v>
      </c>
      <c r="B2" s="11"/>
      <c r="C2" s="11"/>
      <c r="D2" s="11"/>
      <c r="E2" s="11"/>
    </row>
    <row r="3" ht="22.75" customHeight="1" spans="1:5">
      <c r="A3" s="46"/>
      <c r="B3" s="46"/>
      <c r="C3" s="12"/>
      <c r="D3" s="12"/>
      <c r="E3" s="47" t="s">
        <v>36</v>
      </c>
    </row>
    <row r="4" ht="22.75" customHeight="1" spans="1:5">
      <c r="A4" s="48" t="s">
        <v>191</v>
      </c>
      <c r="B4" s="48"/>
      <c r="C4" s="48" t="s">
        <v>192</v>
      </c>
      <c r="D4" s="48"/>
      <c r="E4" s="48"/>
    </row>
    <row r="5" ht="22.75" customHeight="1" spans="1:5">
      <c r="A5" s="48" t="s">
        <v>189</v>
      </c>
      <c r="B5" s="48" t="s">
        <v>113</v>
      </c>
      <c r="C5" s="48" t="s">
        <v>145</v>
      </c>
      <c r="D5" s="48" t="s">
        <v>193</v>
      </c>
      <c r="E5" s="48" t="s">
        <v>194</v>
      </c>
    </row>
    <row r="6" ht="27" customHeight="1" spans="1:5">
      <c r="A6" s="48"/>
      <c r="B6" s="49" t="s">
        <v>145</v>
      </c>
      <c r="C6" s="33">
        <f>C7+C17+C20</f>
        <v>1348984.76</v>
      </c>
      <c r="D6" s="33">
        <f>D7+D17+D20</f>
        <v>1336292.63</v>
      </c>
      <c r="E6" s="33">
        <f>E18+E19</f>
        <v>12692.13</v>
      </c>
    </row>
    <row r="7" ht="27" customHeight="1" spans="1:5">
      <c r="A7" s="50" t="s">
        <v>195</v>
      </c>
      <c r="B7" s="50" t="s">
        <v>196</v>
      </c>
      <c r="C7" s="33">
        <v>1327802.63</v>
      </c>
      <c r="D7" s="33">
        <v>1327802.63</v>
      </c>
      <c r="E7" s="51"/>
    </row>
    <row r="8" ht="27" customHeight="1" spans="1:5">
      <c r="A8" s="52" t="s">
        <v>197</v>
      </c>
      <c r="B8" s="52" t="s">
        <v>198</v>
      </c>
      <c r="C8" s="33">
        <v>440911.8</v>
      </c>
      <c r="D8" s="33">
        <v>440911.8</v>
      </c>
      <c r="E8" s="53"/>
    </row>
    <row r="9" ht="27" customHeight="1" spans="1:5">
      <c r="A9" s="52" t="s">
        <v>199</v>
      </c>
      <c r="B9" s="52" t="s">
        <v>200</v>
      </c>
      <c r="C9" s="33">
        <v>89271</v>
      </c>
      <c r="D9" s="33">
        <v>89271</v>
      </c>
      <c r="E9" s="53"/>
    </row>
    <row r="10" ht="27" customHeight="1" spans="1:5">
      <c r="A10" s="52" t="s">
        <v>201</v>
      </c>
      <c r="B10" s="52" t="s">
        <v>202</v>
      </c>
      <c r="C10" s="33">
        <v>193000</v>
      </c>
      <c r="D10" s="33">
        <v>193000</v>
      </c>
      <c r="E10" s="53"/>
    </row>
    <row r="11" ht="27" customHeight="1" spans="1:5">
      <c r="A11" s="52" t="s">
        <v>203</v>
      </c>
      <c r="B11" s="52" t="s">
        <v>204</v>
      </c>
      <c r="C11" s="33">
        <v>305436.6</v>
      </c>
      <c r="D11" s="33">
        <v>305436.6</v>
      </c>
      <c r="E11" s="53"/>
    </row>
    <row r="12" ht="27" customHeight="1" spans="1:5">
      <c r="A12" s="52" t="s">
        <v>205</v>
      </c>
      <c r="B12" s="52" t="s">
        <v>206</v>
      </c>
      <c r="C12" s="33">
        <v>154869.04</v>
      </c>
      <c r="D12" s="33">
        <v>154869.04</v>
      </c>
      <c r="E12" s="53"/>
    </row>
    <row r="13" ht="27" customHeight="1" spans="1:5">
      <c r="A13" s="52" t="s">
        <v>207</v>
      </c>
      <c r="B13" s="52" t="s">
        <v>208</v>
      </c>
      <c r="C13" s="33">
        <v>0</v>
      </c>
      <c r="D13" s="33">
        <v>0</v>
      </c>
      <c r="E13" s="53"/>
    </row>
    <row r="14" ht="27" customHeight="1" spans="1:5">
      <c r="A14" s="52" t="s">
        <v>209</v>
      </c>
      <c r="B14" s="52" t="s">
        <v>210</v>
      </c>
      <c r="C14" s="33">
        <v>76043.36</v>
      </c>
      <c r="D14" s="33">
        <v>76043.36</v>
      </c>
      <c r="E14" s="53"/>
    </row>
    <row r="15" ht="27" customHeight="1" spans="1:5">
      <c r="A15" s="52" t="s">
        <v>211</v>
      </c>
      <c r="B15" s="52" t="s">
        <v>212</v>
      </c>
      <c r="C15" s="33">
        <v>8524.25</v>
      </c>
      <c r="D15" s="33">
        <v>8524.25</v>
      </c>
      <c r="E15" s="53"/>
    </row>
    <row r="16" ht="27" customHeight="1" spans="1:5">
      <c r="A16" s="52" t="s">
        <v>213</v>
      </c>
      <c r="B16" s="52" t="s">
        <v>214</v>
      </c>
      <c r="C16" s="33">
        <v>59746.58</v>
      </c>
      <c r="D16" s="33">
        <v>59746.58</v>
      </c>
      <c r="E16" s="53"/>
    </row>
    <row r="17" ht="27" customHeight="1" spans="1:5">
      <c r="A17" s="52" t="s">
        <v>215</v>
      </c>
      <c r="B17" s="52" t="s">
        <v>216</v>
      </c>
      <c r="C17" s="33">
        <f>C18+C19</f>
        <v>12692.13</v>
      </c>
      <c r="D17" s="33"/>
      <c r="E17" s="33">
        <f>E18+E19</f>
        <v>12692.13</v>
      </c>
    </row>
    <row r="18" ht="27" customHeight="1" spans="1:5">
      <c r="A18" s="52" t="s">
        <v>217</v>
      </c>
      <c r="B18" s="52" t="s">
        <v>218</v>
      </c>
      <c r="C18" s="33">
        <v>7749.32</v>
      </c>
      <c r="D18" s="33"/>
      <c r="E18" s="33">
        <v>7749.32</v>
      </c>
    </row>
    <row r="19" ht="27" customHeight="1" spans="1:5">
      <c r="A19" s="52" t="s">
        <v>219</v>
      </c>
      <c r="B19" s="52" t="s">
        <v>220</v>
      </c>
      <c r="C19" s="33">
        <v>4942.81</v>
      </c>
      <c r="D19" s="33"/>
      <c r="E19" s="33">
        <v>4942.81</v>
      </c>
    </row>
    <row r="20" ht="27" customHeight="1" spans="1:5">
      <c r="A20" s="52" t="s">
        <v>221</v>
      </c>
      <c r="B20" s="52" t="s">
        <v>222</v>
      </c>
      <c r="C20" s="33">
        <v>8490</v>
      </c>
      <c r="D20" s="33">
        <v>8490</v>
      </c>
      <c r="E20" s="33"/>
    </row>
    <row r="21" ht="27" customHeight="1" spans="1:5">
      <c r="A21" s="52" t="s">
        <v>223</v>
      </c>
      <c r="B21" s="52" t="s">
        <v>224</v>
      </c>
      <c r="C21" s="33">
        <v>8490</v>
      </c>
      <c r="D21" s="33">
        <v>8490</v>
      </c>
      <c r="E21" s="53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7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J12" sqref="J12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2" t="s">
        <v>225</v>
      </c>
      <c r="B2" s="42"/>
      <c r="C2" s="42"/>
      <c r="D2" s="42"/>
      <c r="E2" s="42"/>
      <c r="F2" s="42"/>
      <c r="G2" s="42"/>
      <c r="H2" s="42"/>
    </row>
    <row r="3" ht="22.75" customHeight="1" spans="1:8">
      <c r="A3" s="10"/>
      <c r="B3" s="10"/>
      <c r="C3" s="10"/>
      <c r="D3" s="10"/>
      <c r="E3" s="10"/>
      <c r="F3" s="10"/>
      <c r="G3" s="10"/>
      <c r="H3" s="43" t="s">
        <v>36</v>
      </c>
    </row>
    <row r="4" ht="22.75" customHeight="1" spans="1:8">
      <c r="A4" s="14" t="s">
        <v>184</v>
      </c>
      <c r="B4" s="14" t="s">
        <v>226</v>
      </c>
      <c r="C4" s="14"/>
      <c r="D4" s="14"/>
      <c r="E4" s="14"/>
      <c r="F4" s="14"/>
      <c r="G4" s="14" t="s">
        <v>227</v>
      </c>
      <c r="H4" s="14" t="s">
        <v>228</v>
      </c>
    </row>
    <row r="5" ht="22.75" customHeight="1" spans="1:8">
      <c r="A5" s="14"/>
      <c r="B5" s="14" t="s">
        <v>145</v>
      </c>
      <c r="C5" s="14" t="s">
        <v>229</v>
      </c>
      <c r="D5" s="14" t="s">
        <v>230</v>
      </c>
      <c r="E5" s="14" t="s">
        <v>231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232</v>
      </c>
      <c r="F6" s="14" t="s">
        <v>233</v>
      </c>
      <c r="G6" s="14"/>
      <c r="H6" s="14"/>
    </row>
    <row r="7" ht="22.75" customHeight="1" spans="1:8">
      <c r="A7" s="44" t="s">
        <v>145</v>
      </c>
      <c r="B7" s="45"/>
      <c r="C7" s="45"/>
      <c r="D7" s="45"/>
      <c r="E7" s="45"/>
      <c r="F7" s="45"/>
      <c r="G7" s="45"/>
      <c r="H7" s="45"/>
    </row>
    <row r="8" ht="22.75" customHeight="1" spans="1:8">
      <c r="A8" s="44"/>
      <c r="B8" s="45"/>
      <c r="C8" s="45"/>
      <c r="D8" s="45"/>
      <c r="E8" s="45"/>
      <c r="F8" s="45"/>
      <c r="G8" s="45"/>
      <c r="H8" s="45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D12" sqref="D12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234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22.75" customHeight="1" spans="1:10">
      <c r="A4" s="28" t="s">
        <v>235</v>
      </c>
      <c r="B4" s="29" t="s">
        <v>236</v>
      </c>
      <c r="C4" s="30" t="s">
        <v>237</v>
      </c>
      <c r="D4" s="28" t="s">
        <v>145</v>
      </c>
      <c r="E4" s="28" t="s">
        <v>115</v>
      </c>
      <c r="F4" s="28" t="s">
        <v>116</v>
      </c>
      <c r="G4" s="10"/>
      <c r="H4" s="10"/>
      <c r="I4" s="10"/>
      <c r="J4" s="10"/>
    </row>
    <row r="5" ht="28" customHeight="1" spans="1:10">
      <c r="A5" s="28"/>
      <c r="B5" s="31"/>
      <c r="C5" s="32" t="s">
        <v>145</v>
      </c>
      <c r="D5" s="33">
        <v>12692.13</v>
      </c>
      <c r="E5" s="33"/>
      <c r="F5" s="33">
        <v>12692.13</v>
      </c>
      <c r="G5" s="12"/>
      <c r="H5" s="12"/>
      <c r="I5" s="12"/>
      <c r="J5" s="12"/>
    </row>
    <row r="6" ht="28" customHeight="1" spans="1:6">
      <c r="A6" s="34">
        <v>1</v>
      </c>
      <c r="B6" s="31" t="s">
        <v>215</v>
      </c>
      <c r="C6" s="35" t="s">
        <v>238</v>
      </c>
      <c r="D6" s="33">
        <v>12692.13</v>
      </c>
      <c r="E6" s="33"/>
      <c r="F6" s="33">
        <v>12692.13</v>
      </c>
    </row>
    <row r="7" ht="28" customHeight="1" spans="1:6">
      <c r="A7" s="34">
        <v>2</v>
      </c>
      <c r="B7" s="36" t="s">
        <v>217</v>
      </c>
      <c r="C7" s="37" t="s">
        <v>218</v>
      </c>
      <c r="D7" s="33">
        <v>7749.32</v>
      </c>
      <c r="E7" s="33"/>
      <c r="F7" s="33">
        <v>7749.32</v>
      </c>
    </row>
    <row r="8" ht="28" customHeight="1" spans="1:6">
      <c r="A8" s="34">
        <v>3</v>
      </c>
      <c r="B8" s="36" t="s">
        <v>219</v>
      </c>
      <c r="C8" s="37" t="s">
        <v>220</v>
      </c>
      <c r="D8" s="33">
        <v>4942.81</v>
      </c>
      <c r="E8" s="33"/>
      <c r="F8" s="33">
        <v>4942.81</v>
      </c>
    </row>
    <row r="9" ht="28" customHeight="1" spans="1:6">
      <c r="A9" s="38"/>
      <c r="B9" s="39"/>
      <c r="C9" s="40"/>
      <c r="D9" s="38"/>
      <c r="E9" s="38"/>
      <c r="F9" s="38"/>
    </row>
    <row r="10" ht="28" customHeight="1" spans="1:6">
      <c r="A10" s="38"/>
      <c r="B10" s="39"/>
      <c r="C10" s="40"/>
      <c r="D10" s="38"/>
      <c r="E10" s="38"/>
      <c r="F10" s="38"/>
    </row>
    <row r="11" ht="28" customHeight="1" spans="1:6">
      <c r="A11" s="38"/>
      <c r="B11" s="39"/>
      <c r="C11" s="40"/>
      <c r="D11" s="38"/>
      <c r="E11" s="38"/>
      <c r="F11" s="38"/>
    </row>
    <row r="12" ht="28" customHeight="1" spans="1:6">
      <c r="A12" s="38"/>
      <c r="B12" s="39"/>
      <c r="C12" s="40"/>
      <c r="D12" s="38"/>
      <c r="E12" s="41"/>
      <c r="F12" s="38"/>
    </row>
    <row r="13" ht="28" customHeight="1" spans="1:6">
      <c r="A13" s="38"/>
      <c r="B13" s="39"/>
      <c r="C13" s="40"/>
      <c r="D13" s="38"/>
      <c r="E13" s="38"/>
      <c r="F13" s="38"/>
    </row>
    <row r="14" ht="28" customHeight="1" spans="1:6">
      <c r="A14" s="38"/>
      <c r="B14" s="39"/>
      <c r="C14" s="40"/>
      <c r="D14" s="38"/>
      <c r="E14" s="38"/>
      <c r="F14" s="38"/>
    </row>
    <row r="15" ht="28" customHeight="1" spans="1:6">
      <c r="A15" s="38"/>
      <c r="B15" s="39"/>
      <c r="C15" s="40"/>
      <c r="D15" s="38"/>
      <c r="E15" s="38"/>
      <c r="F15" s="38"/>
    </row>
    <row r="16" ht="28" customHeight="1" spans="1:6">
      <c r="A16" s="38"/>
      <c r="B16" s="39"/>
      <c r="C16" s="40"/>
      <c r="D16" s="38"/>
      <c r="E16" s="38"/>
      <c r="F16" s="38"/>
    </row>
    <row r="17" ht="28" customHeight="1" spans="1:6">
      <c r="A17" s="38"/>
      <c r="B17" s="39"/>
      <c r="C17" s="40"/>
      <c r="D17" s="38"/>
      <c r="E17" s="38"/>
      <c r="F17" s="38"/>
    </row>
    <row r="18" ht="28" customHeight="1" spans="1:6">
      <c r="A18" s="38"/>
      <c r="B18" s="39"/>
      <c r="C18" s="40"/>
      <c r="D18" s="38"/>
      <c r="E18" s="38"/>
      <c r="F18" s="38"/>
    </row>
    <row r="19" ht="28" customHeight="1" spans="1:6">
      <c r="A19" s="38"/>
      <c r="B19" s="39"/>
      <c r="C19" s="40"/>
      <c r="D19" s="38"/>
      <c r="E19" s="38"/>
      <c r="F19" s="38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239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240</v>
      </c>
      <c r="B4" s="22"/>
      <c r="C4" s="23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241</v>
      </c>
      <c r="B5" s="22" t="s">
        <v>242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145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243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22.75" customHeight="1" spans="1:5">
      <c r="A4" s="14" t="s">
        <v>184</v>
      </c>
      <c r="B4" s="14" t="s">
        <v>145</v>
      </c>
      <c r="C4" s="14" t="s">
        <v>244</v>
      </c>
      <c r="D4" s="14" t="s">
        <v>245</v>
      </c>
      <c r="E4" s="14" t="s">
        <v>246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28" sqref="E2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247</v>
      </c>
      <c r="B1" s="1"/>
    </row>
    <row r="2" spans="1:1">
      <c r="A2" s="2" t="s">
        <v>248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249</v>
      </c>
      <c r="B5" s="4">
        <v>1</v>
      </c>
    </row>
    <row r="6" spans="1:2">
      <c r="A6" s="6" t="s">
        <v>250</v>
      </c>
      <c r="B6" s="7"/>
    </row>
    <row r="7" spans="1:2">
      <c r="A7" s="8" t="s">
        <v>251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252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朱小霞</cp:lastModifiedBy>
  <dcterms:created xsi:type="dcterms:W3CDTF">2023-01-31T08:53:00Z</dcterms:created>
  <dcterms:modified xsi:type="dcterms:W3CDTF">2025-02-25T08:51:01Z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54C80BC5E32D4B2596A6365A6DA0E22A</vt:lpwstr>
  </property>
</Properties>
</file>