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44525"/>
</workbook>
</file>

<file path=xl/sharedStrings.xml><?xml version="1.0" encoding="utf-8"?>
<sst xmlns="http://schemas.openxmlformats.org/spreadsheetml/2006/main" count="351" uniqueCount="280">
  <si>
    <t>单位代码：</t>
  </si>
  <si>
    <t>单位名称：</t>
  </si>
  <si>
    <t>宁县疾病预防控制中心</t>
  </si>
  <si>
    <t>部门预算公开表</t>
  </si>
  <si>
    <t xml:space="preserve">     </t>
  </si>
  <si>
    <t>编制日期：</t>
  </si>
  <si>
    <t>单位领导：</t>
  </si>
  <si>
    <t>张相儒</t>
  </si>
  <si>
    <t>财务负责人：</t>
  </si>
  <si>
    <t>肖阳</t>
  </si>
  <si>
    <t>制表人：</t>
  </si>
  <si>
    <t>张亚涛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</si>
  <si>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</si>
  <si>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</si>
  <si>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</si>
  <si>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</si>
  <si>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</si>
  <si>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</si>
  <si>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</si>
  <si>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</si>
  <si>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</si>
  <si>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</si>
  <si>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</si>
  <si>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</si>
  <si>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</si>
  <si>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</si>
  <si>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</si>
  <si>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</si>
  <si>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</si>
  <si>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</si>
  <si>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</si>
  <si>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</si>
  <si>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</si>
  <si>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</si>
  <si>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</si>
  <si>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</si>
  <si>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</si>
  <si>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</si>
  <si>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</si>
  <si>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</si>
  <si>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</si>
  <si>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</si>
  <si>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</si>
  <si>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</si>
  <si>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</si>
  <si>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</si>
  <si>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</si>
  <si>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</si>
  <si>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</si>
  <si>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</si>
  <si>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</si>
  <si>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</si>
  <si>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</si>
  <si>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</si>
  <si>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</si>
  <si>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</si>
  <si>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</si>
  <si>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</si>
  <si>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</si>
  <si>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</si>
  <si>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</si>
  <si>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</si>
  <si>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</si>
  <si>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</si>
  <si>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</si>
  <si>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</si>
  <si>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</si>
  <si>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</si>
  <si>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</si>
  <si>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</si>
  <si>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</si>
  <si>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</si>
  <si>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</si>
  <si>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</si>
  <si>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</si>
  <si>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</si>
  <si>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</si>
  <si>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</si>
  <si>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</si>
  <si>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</si>
  <si>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</si>
  <si>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</si>
  <si>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</si>
  <si>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</si>
  <si>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</si>
  <si>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</si>
  <si>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</si>
  <si>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</si>
  <si>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</si>
  <si>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</si>
  <si>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</si>
  <si>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</si>
  <si>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</si>
  <si>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</si>
  <si>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</si>
  <si>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</si>
  <si>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</si>
  <si>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</si>
  <si>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</si>
  <si>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</si>
  <si>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</si>
  <si>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</si>
  <si>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</si>
  <si>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20805-行政事业单位养老支出</t>
  </si>
  <si>
    <t>2080502-事业单位离退休</t>
  </si>
  <si>
    <t>2080505-机关事业单位基本养老保险缴费支出</t>
  </si>
  <si>
    <t>20808-抚恤</t>
  </si>
  <si>
    <t>2080899-其他优抚支出</t>
  </si>
  <si>
    <t>20899-其他社会保障和就业支出</t>
  </si>
  <si>
    <t>2089999-其他社会保障和就业支出</t>
  </si>
  <si>
    <t>210-卫生健康支出</t>
  </si>
  <si>
    <t>21004-公共卫生</t>
  </si>
  <si>
    <t>2100401-疾病预防控制机构</t>
  </si>
  <si>
    <t>21011-行政事业单位医疗</t>
  </si>
  <si>
    <t>2101102-事业单位医疗</t>
  </si>
  <si>
    <t>21018-疾病预防控制事务</t>
  </si>
  <si>
    <t>2101899-其他疾病预防控制事务支出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</si>
  <si>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</si>
  <si>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</si>
  <si>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</si>
  <si>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</si>
  <si>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</si>
  <si>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</si>
  <si>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</si>
  <si>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</si>
  <si>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</si>
  <si>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</si>
  <si>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</si>
  <si>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</si>
  <si>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</si>
  <si>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</si>
  <si>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</si>
  <si>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</si>
  <si>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</si>
  <si>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</si>
  <si>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</si>
  <si>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</si>
  <si>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</si>
  <si>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</si>
  <si>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</si>
  <si>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</si>
  <si>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</si>
  <si>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</si>
  <si>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</si>
  <si>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</si>
  <si>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</si>
  <si>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</si>
  <si>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</si>
  <si>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</si>
  <si>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</si>
  <si>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</si>
  <si>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</si>
  <si>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</si>
  <si>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</si>
  <si>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</si>
  <si>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</si>
  <si>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</si>
  <si>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</si>
  <si>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</si>
  <si>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</si>
  <si>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</si>
  <si>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</si>
  <si>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</si>
  <si>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</si>
  <si>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</si>
  <si>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</si>
  <si>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</si>
  <si>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</si>
  <si>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</si>
  <si>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</si>
  <si>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</si>
  <si>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</si>
  <si>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2080899</t>
  </si>
  <si>
    <t>其他优抚支出</t>
  </si>
  <si>
    <t>20899</t>
  </si>
  <si>
    <t>其他社会保障和就业支出</t>
  </si>
  <si>
    <t>2089999</t>
  </si>
  <si>
    <t>210</t>
  </si>
  <si>
    <t>卫生健康支出</t>
  </si>
  <si>
    <t>21004</t>
  </si>
  <si>
    <t>公共卫生</t>
  </si>
  <si>
    <t>2100401</t>
  </si>
  <si>
    <t>疾病预防控制机构</t>
  </si>
  <si>
    <t>21011</t>
  </si>
  <si>
    <t>行政事业单位医疗</t>
  </si>
  <si>
    <t>2101102</t>
  </si>
  <si>
    <t>事业单位医疗</t>
  </si>
  <si>
    <t>21018</t>
  </si>
  <si>
    <t>疾病预防控制事务</t>
  </si>
  <si>
    <t>2101899</t>
  </si>
  <si>
    <t>其他疾病预防控制事务支出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</si>
  <si>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</si>
  <si>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</si>
  <si>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</si>
  <si>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</si>
  <si>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</si>
  <si>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</si>
  <si>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</si>
  <si>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</si>
  <si>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</si>
  <si>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</si>
  <si>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</si>
  <si>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</si>
  <si>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</si>
  <si>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</si>
  <si>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年终一次性奖金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</si>
  <si>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</si>
  <si>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</si>
  <si>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</si>
  <si>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</si>
  <si>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</si>
  <si>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</si>
  <si>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</si>
  <si>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</si>
  <si>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</si>
  <si>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</si>
  <si>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</si>
  <si>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</si>
  <si>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30226</t>
  </si>
  <si>
    <t xml:space="preserve">  委托业务费</t>
  </si>
  <si>
    <t>30227</t>
  </si>
  <si>
    <t xml:space="preserve">  工会经费</t>
  </si>
  <si>
    <t>30228</t>
  </si>
  <si>
    <t xml:space="preserve">  福利费</t>
  </si>
  <si>
    <t>30229</t>
  </si>
  <si>
    <t xml:space="preserve">  公务用车运行维护费</t>
  </si>
  <si>
    <t>30232</t>
  </si>
  <si>
    <t xml:space="preserve">  其他交通费用（车补）</t>
  </si>
  <si>
    <t>30233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</si>
  <si>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</si>
  <si>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</si>
  <si>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</si>
  <si>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</si>
  <si>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</si>
  <si>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</si>
  <si>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</si>
  <si>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</si>
  <si>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</si>
  <si>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30305</t>
  </si>
  <si>
    <t xml:space="preserve">  生活补助</t>
  </si>
  <si>
    <t>30306</t>
  </si>
  <si>
    <t xml:space="preserve">  救济费</t>
  </si>
  <si>
    <t>30307</t>
  </si>
  <si>
    <t xml:space="preserve">  医疗费补助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</si>
  <si>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</si>
  <si>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</si>
  <si>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</si>
  <si>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</si>
  <si>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</si>
  <si>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</si>
  <si>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</si>
  <si>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</si>
  <si>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</si>
  <si>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</si>
  <si>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</si>
  <si>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</si>
  <si>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</si>
  <si>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</si>
  <si>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办公费</t>
  </si>
  <si>
    <t>30208</t>
  </si>
  <si>
    <t xml:space="preserve">  取暖费</t>
  </si>
  <si>
    <t xml:space="preserve">  劳务费</t>
  </si>
  <si>
    <t>30231</t>
  </si>
  <si>
    <t>30239</t>
  </si>
  <si>
    <t>30299</t>
  </si>
  <si>
    <t>其他商品和服务支出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</si>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</sst>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1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9" fillId="11" borderId="6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1" fillId="4" borderId="5" applyNumberFormat="0" applyFont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5" fillId="19" borderId="8" applyNumberFormat="0" applyAlignment="0" applyProtection="0">
      <alignment vertical="center"/>
    </xf>
    <xf numFmtId="0" fontId="46" fillId="19" borderId="6" applyNumberFormat="0" applyAlignment="0" applyProtection="0">
      <alignment vertical="center"/>
    </xf>
    <xf numFmtId="0" fontId="47" fillId="20" borderId="9" applyNumberFormat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0" fillId="0" borderId="0"/>
  </cellStyleXfs>
  <cellXfs count="9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21" fillId="0" borderId="0" xfId="0" applyFont="1">
      <alignment vertical="center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4" fontId="20" fillId="3" borderId="1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2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3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4" fontId="25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I12" sqref="I12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94">
        <v>607005</v>
      </c>
      <c r="D3" s="94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95" t="s">
        <v>3</v>
      </c>
      <c r="C6" s="95"/>
      <c r="D6" s="95"/>
      <c r="E6" s="95"/>
      <c r="F6" s="95"/>
      <c r="G6" s="95"/>
      <c r="H6" s="95"/>
      <c r="I6" s="95"/>
      <c r="J6" s="95"/>
      <c r="K6" s="95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96" t="s">
        <v>5</v>
      </c>
      <c r="G10" s="97">
        <v>45708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98" t="s">
        <v>6</v>
      </c>
      <c r="C12" s="98" t="s">
        <v>7</v>
      </c>
      <c r="D12" s="12"/>
      <c r="E12" s="96" t="s">
        <v>8</v>
      </c>
      <c r="F12" s="10" t="s">
        <v>9</v>
      </c>
      <c r="G12" s="12"/>
      <c r="H12" s="96" t="s">
        <v>10</v>
      </c>
      <c r="I12" s="10" t="s">
        <v>11</v>
      </c>
      <c r="J12" s="12"/>
      <c r="K12" s="12"/>
    </row>
    <row r="13" ht="14.3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12" sqref="F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8" width="11.7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0" t="s">
        <v>244</v>
      </c>
      <c r="B2" s="40"/>
      <c r="C2" s="40"/>
      <c r="D2" s="40"/>
      <c r="E2" s="40"/>
      <c r="F2" s="40"/>
      <c r="G2" s="40"/>
      <c r="H2" s="40"/>
    </row>
    <row r="3" ht="22.75" customHeight="1" spans="1:8">
      <c r="A3" s="10"/>
      <c r="B3" s="10"/>
      <c r="C3" s="10"/>
      <c r="D3" s="10"/>
      <c r="E3" s="10"/>
      <c r="F3" s="10"/>
      <c r="G3" s="10"/>
      <c r="H3" s="41" t="s">
        <v>36</v>
      </c>
    </row>
    <row r="4" ht="22.75" customHeight="1" spans="1:8">
      <c r="A4" s="14" t="s">
        <v>153</v>
      </c>
      <c r="B4" s="14" t="s">
        <v>245</v>
      </c>
      <c r="C4" s="14"/>
      <c r="D4" s="14"/>
      <c r="E4" s="14"/>
      <c r="F4" s="14"/>
      <c r="G4" s="14" t="s">
        <v>246</v>
      </c>
      <c r="H4" s="14" t="s">
        <v>247</v>
      </c>
    </row>
    <row r="5" ht="22.75" customHeight="1" spans="1:8">
      <c r="A5" s="14"/>
      <c r="B5" s="14" t="s">
        <v>101</v>
      </c>
      <c r="C5" s="14" t="s">
        <v>248</v>
      </c>
      <c r="D5" s="14" t="s">
        <v>249</v>
      </c>
      <c r="E5" s="14" t="s">
        <v>250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251</v>
      </c>
      <c r="F6" s="14" t="s">
        <v>252</v>
      </c>
      <c r="G6" s="14"/>
      <c r="H6" s="14"/>
    </row>
    <row r="7" ht="22.75" customHeight="1" spans="1:8">
      <c r="A7" s="42" t="s">
        <v>101</v>
      </c>
      <c r="B7" s="43"/>
      <c r="C7" s="43"/>
      <c r="D7" s="43"/>
      <c r="E7" s="43"/>
      <c r="F7" s="43"/>
      <c r="G7" s="43"/>
      <c r="H7" s="43"/>
    </row>
    <row r="8" ht="22.75" customHeight="1" spans="1:8">
      <c r="A8" s="42" t="s">
        <v>2</v>
      </c>
      <c r="B8" s="43">
        <v>20000</v>
      </c>
      <c r="C8" s="43"/>
      <c r="D8" s="43"/>
      <c r="E8" s="43"/>
      <c r="F8" s="43">
        <v>20000</v>
      </c>
      <c r="G8" s="43"/>
      <c r="H8" s="43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E16" sqref="E16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253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5" customHeight="1" spans="1:10">
      <c r="A4" s="28" t="s">
        <v>254</v>
      </c>
      <c r="B4" s="29" t="s">
        <v>255</v>
      </c>
      <c r="C4" s="30" t="s">
        <v>256</v>
      </c>
      <c r="D4" s="28" t="s">
        <v>101</v>
      </c>
      <c r="E4" s="28" t="s">
        <v>98</v>
      </c>
      <c r="F4" s="28" t="s">
        <v>99</v>
      </c>
      <c r="G4" s="10"/>
      <c r="H4" s="10"/>
      <c r="I4" s="10"/>
      <c r="J4" s="10"/>
    </row>
    <row r="5" ht="28" customHeight="1" spans="1:10">
      <c r="A5" s="28"/>
      <c r="B5" s="31"/>
      <c r="C5" s="32" t="s">
        <v>101</v>
      </c>
      <c r="D5" s="33">
        <f>E5</f>
        <v>396566.85</v>
      </c>
      <c r="E5" s="33">
        <f>E6</f>
        <v>396566.85</v>
      </c>
      <c r="F5" s="33"/>
      <c r="G5" s="12"/>
      <c r="H5" s="12"/>
      <c r="I5" s="12"/>
      <c r="J5" s="12"/>
    </row>
    <row r="6" ht="28" customHeight="1" spans="1:6">
      <c r="A6" s="34">
        <v>1</v>
      </c>
      <c r="B6" s="31" t="s">
        <v>214</v>
      </c>
      <c r="C6" s="35" t="s">
        <v>257</v>
      </c>
      <c r="D6" s="33">
        <f t="shared" ref="D6:D14" si="0">E6</f>
        <v>396566.85</v>
      </c>
      <c r="E6" s="36">
        <f>E7+E8+E9+E10+E11+E12+E13+E14</f>
        <v>396566.85</v>
      </c>
      <c r="F6" s="36"/>
    </row>
    <row r="7" ht="28" customHeight="1" spans="1:6">
      <c r="A7" s="34">
        <v>2</v>
      </c>
      <c r="B7" s="37" t="s">
        <v>216</v>
      </c>
      <c r="C7" s="38" t="s">
        <v>258</v>
      </c>
      <c r="D7" s="33">
        <f t="shared" si="0"/>
        <v>126880</v>
      </c>
      <c r="E7" s="36">
        <v>126880</v>
      </c>
      <c r="F7" s="36"/>
    </row>
    <row r="8" ht="28" customHeight="1" spans="1:6">
      <c r="A8" s="34">
        <v>3</v>
      </c>
      <c r="B8" s="37" t="s">
        <v>259</v>
      </c>
      <c r="C8" s="38" t="s">
        <v>260</v>
      </c>
      <c r="D8" s="33">
        <f t="shared" si="0"/>
        <v>53120</v>
      </c>
      <c r="E8" s="36">
        <v>53120</v>
      </c>
      <c r="F8" s="36"/>
    </row>
    <row r="9" ht="28" customHeight="1" spans="1:6">
      <c r="A9" s="34">
        <v>4</v>
      </c>
      <c r="B9" s="37" t="s">
        <v>218</v>
      </c>
      <c r="C9" s="38" t="s">
        <v>261</v>
      </c>
      <c r="D9" s="33">
        <f t="shared" si="0"/>
        <v>30000</v>
      </c>
      <c r="E9" s="36">
        <v>30000</v>
      </c>
      <c r="F9" s="36"/>
    </row>
    <row r="10" ht="28" customHeight="1" spans="1:6">
      <c r="A10" s="34">
        <v>5</v>
      </c>
      <c r="B10" s="37" t="s">
        <v>222</v>
      </c>
      <c r="C10" s="38" t="s">
        <v>221</v>
      </c>
      <c r="D10" s="33">
        <f t="shared" si="0"/>
        <v>43751.11</v>
      </c>
      <c r="E10" s="36">
        <v>43751.11</v>
      </c>
      <c r="F10" s="36"/>
    </row>
    <row r="11" ht="28" customHeight="1" spans="1:6">
      <c r="A11" s="34">
        <v>6</v>
      </c>
      <c r="B11" s="37" t="s">
        <v>224</v>
      </c>
      <c r="C11" s="38" t="s">
        <v>223</v>
      </c>
      <c r="D11" s="33">
        <f t="shared" si="0"/>
        <v>37815.74</v>
      </c>
      <c r="E11" s="36">
        <v>37815.74</v>
      </c>
      <c r="F11" s="36"/>
    </row>
    <row r="12" ht="28" customHeight="1" spans="1:6">
      <c r="A12" s="34">
        <v>7</v>
      </c>
      <c r="B12" s="37" t="s">
        <v>262</v>
      </c>
      <c r="C12" s="38" t="s">
        <v>225</v>
      </c>
      <c r="D12" s="33">
        <f t="shared" si="0"/>
        <v>20000</v>
      </c>
      <c r="E12" s="39">
        <v>20000</v>
      </c>
      <c r="F12" s="36"/>
    </row>
    <row r="13" ht="28" customHeight="1" spans="1:6">
      <c r="A13" s="34">
        <v>8</v>
      </c>
      <c r="B13" s="37" t="s">
        <v>263</v>
      </c>
      <c r="C13" s="38" t="s">
        <v>227</v>
      </c>
      <c r="D13" s="33">
        <f t="shared" si="0"/>
        <v>45000</v>
      </c>
      <c r="E13" s="36">
        <v>45000</v>
      </c>
      <c r="F13" s="36"/>
    </row>
    <row r="14" ht="28" customHeight="1" spans="1:6">
      <c r="A14" s="34">
        <v>9</v>
      </c>
      <c r="B14" s="37" t="s">
        <v>264</v>
      </c>
      <c r="C14" s="38" t="s">
        <v>265</v>
      </c>
      <c r="D14" s="33">
        <f t="shared" si="0"/>
        <v>40000</v>
      </c>
      <c r="E14" s="36">
        <v>40000</v>
      </c>
      <c r="F14" s="36"/>
    </row>
    <row r="15" ht="28" customHeight="1" spans="1:6">
      <c r="A15" s="36"/>
      <c r="B15" s="37"/>
      <c r="C15" s="38"/>
      <c r="D15" s="36"/>
      <c r="E15" s="36"/>
      <c r="F15" s="36"/>
    </row>
    <row r="16" ht="28" customHeight="1" spans="1:6">
      <c r="A16" s="36"/>
      <c r="B16" s="37"/>
      <c r="C16" s="38"/>
      <c r="D16" s="36"/>
      <c r="E16" s="36"/>
      <c r="F16" s="36"/>
    </row>
    <row r="17" ht="28" customHeight="1" spans="1:6">
      <c r="A17" s="36"/>
      <c r="B17" s="37"/>
      <c r="C17" s="38"/>
      <c r="D17" s="36"/>
      <c r="E17" s="36"/>
      <c r="F17" s="36"/>
    </row>
    <row r="18" ht="28" customHeight="1" spans="1:6">
      <c r="A18" s="36"/>
      <c r="B18" s="37"/>
      <c r="C18" s="38"/>
      <c r="D18" s="36"/>
      <c r="E18" s="36"/>
      <c r="F18" s="36"/>
    </row>
    <row r="19" ht="28" customHeight="1" spans="1:6">
      <c r="A19" s="36"/>
      <c r="B19" s="37"/>
      <c r="C19" s="38"/>
      <c r="D19" s="36"/>
      <c r="E19" s="36"/>
      <c r="F19" s="36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266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267</v>
      </c>
      <c r="B4" s="22"/>
      <c r="C4" s="23" t="s">
        <v>40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268</v>
      </c>
      <c r="B5" s="22" t="s">
        <v>269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101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H5" sqref="H5"/>
    </sheetView>
  </sheetViews>
  <sheetFormatPr defaultColWidth="10" defaultRowHeight="13.5" outlineLevelRow="4" outlineLevelCol="4"/>
  <cols>
    <col min="1" max="5" width="24.87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270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36</v>
      </c>
    </row>
    <row r="4" ht="22.75" customHeight="1" spans="1:5">
      <c r="A4" s="14" t="s">
        <v>153</v>
      </c>
      <c r="B4" s="14" t="s">
        <v>101</v>
      </c>
      <c r="C4" s="14" t="s">
        <v>271</v>
      </c>
      <c r="D4" s="14" t="s">
        <v>272</v>
      </c>
      <c r="E4" s="14" t="s">
        <v>273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F10" sqref="F10"/>
    </sheetView>
  </sheetViews>
  <sheetFormatPr defaultColWidth="9" defaultRowHeight="13.5" outlineLevelCol="1"/>
  <cols>
    <col min="1" max="2" width="41.375" customWidth="1"/>
  </cols>
  <sheetData>
    <row r="1" ht="20.25" spans="1:2">
      <c r="A1" s="1" t="s">
        <v>274</v>
      </c>
      <c r="B1" s="1"/>
    </row>
    <row r="2" spans="1:1">
      <c r="A2" s="2" t="s">
        <v>275</v>
      </c>
    </row>
    <row r="3" ht="15" customHeight="1" spans="1:2">
      <c r="A3" s="3" t="s">
        <v>39</v>
      </c>
      <c r="B3" s="4" t="s">
        <v>40</v>
      </c>
    </row>
    <row r="4" spans="1:2">
      <c r="A4" s="3"/>
      <c r="B4" s="4"/>
    </row>
    <row r="5" spans="1:2">
      <c r="A5" s="5" t="s">
        <v>276</v>
      </c>
      <c r="B5" s="4">
        <v>1</v>
      </c>
    </row>
    <row r="6" spans="1:2">
      <c r="A6" s="6" t="s">
        <v>277</v>
      </c>
      <c r="B6" s="7"/>
    </row>
    <row r="7" spans="1:2">
      <c r="A7" s="8" t="s">
        <v>278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279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G6" sqref="G6"/>
    </sheetView>
  </sheetViews>
  <sheetFormatPr defaultColWidth="10" defaultRowHeight="13.5" outlineLevelCol="2"/>
  <cols>
    <col min="1" max="1" width="5.01666666666667" customWidth="1"/>
    <col min="2" max="2" width="64.875" customWidth="1"/>
    <col min="3" max="3" width="54.875" customWidth="1"/>
  </cols>
  <sheetData>
    <row r="1" ht="35.4" customHeight="1" spans="1:2">
      <c r="A1" s="10"/>
      <c r="B1" s="10"/>
    </row>
    <row r="2" ht="39.15" customHeight="1" spans="1:3">
      <c r="A2" s="10"/>
      <c r="B2" s="90" t="s">
        <v>13</v>
      </c>
      <c r="C2" s="90"/>
    </row>
    <row r="3" ht="29.35" customHeight="1" spans="1:3">
      <c r="A3" s="91"/>
      <c r="B3" s="92" t="s">
        <v>14</v>
      </c>
      <c r="C3" s="92" t="s">
        <v>15</v>
      </c>
    </row>
    <row r="4" ht="28.45" customHeight="1" spans="1:3">
      <c r="A4" s="83"/>
      <c r="B4" s="93" t="s">
        <v>16</v>
      </c>
      <c r="C4" s="73" t="s">
        <v>17</v>
      </c>
    </row>
    <row r="5" ht="28.45" customHeight="1" spans="1:3">
      <c r="A5" s="83"/>
      <c r="B5" s="93" t="s">
        <v>18</v>
      </c>
      <c r="C5" s="73" t="s">
        <v>19</v>
      </c>
    </row>
    <row r="6" ht="28.45" customHeight="1" spans="1:3">
      <c r="A6" s="83"/>
      <c r="B6" s="93" t="s">
        <v>20</v>
      </c>
      <c r="C6" s="73" t="s">
        <v>21</v>
      </c>
    </row>
    <row r="7" ht="28.45" customHeight="1" spans="1:3">
      <c r="A7" s="83"/>
      <c r="B7" s="93" t="s">
        <v>22</v>
      </c>
      <c r="C7" s="73"/>
    </row>
    <row r="8" ht="28.45" customHeight="1" spans="1:3">
      <c r="A8" s="83"/>
      <c r="B8" s="93" t="s">
        <v>23</v>
      </c>
      <c r="C8" s="73" t="s">
        <v>24</v>
      </c>
    </row>
    <row r="9" ht="28.45" customHeight="1" spans="1:3">
      <c r="A9" s="83"/>
      <c r="B9" s="93" t="s">
        <v>25</v>
      </c>
      <c r="C9" s="73" t="s">
        <v>26</v>
      </c>
    </row>
    <row r="10" ht="28.45" customHeight="1" spans="1:3">
      <c r="A10" s="83"/>
      <c r="B10" s="93" t="s">
        <v>27</v>
      </c>
      <c r="C10" s="73" t="s">
        <v>28</v>
      </c>
    </row>
    <row r="11" ht="28.45" customHeight="1" spans="1:3">
      <c r="A11" s="83"/>
      <c r="B11" s="93" t="s">
        <v>29</v>
      </c>
      <c r="C11" s="73" t="s">
        <v>30</v>
      </c>
    </row>
    <row r="12" ht="28.45" customHeight="1" spans="1:3">
      <c r="A12" s="83"/>
      <c r="B12" s="93" t="s">
        <v>31</v>
      </c>
      <c r="C12" s="73"/>
    </row>
    <row r="13" ht="28.45" customHeight="1" spans="1:3">
      <c r="A13" s="10"/>
      <c r="B13" s="93" t="s">
        <v>32</v>
      </c>
      <c r="C13" s="73"/>
    </row>
    <row r="14" ht="28.45" customHeight="1" spans="1:3">
      <c r="A14" s="10"/>
      <c r="B14" s="93" t="s">
        <v>33</v>
      </c>
      <c r="C14" s="73" t="s">
        <v>17</v>
      </c>
    </row>
    <row r="15" ht="36" customHeight="1" spans="2:3">
      <c r="B15" s="93" t="s">
        <v>34</v>
      </c>
      <c r="C15" s="36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E14" sqref="E14"/>
    </sheetView>
  </sheetViews>
  <sheetFormatPr defaultColWidth="10" defaultRowHeight="13.5" outlineLevelCol="3"/>
  <cols>
    <col min="1" max="1" width="41.9333333333333" customWidth="1"/>
    <col min="2" max="2" width="19.75" customWidth="1"/>
    <col min="3" max="3" width="39.125" customWidth="1"/>
    <col min="4" max="4" width="24.5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35</v>
      </c>
      <c r="B2" s="11"/>
      <c r="C2" s="11"/>
      <c r="D2" s="11"/>
    </row>
    <row r="3" ht="22.75" customHeight="1" spans="1:4">
      <c r="A3" s="83"/>
      <c r="B3" s="83"/>
      <c r="C3" s="83"/>
      <c r="D3" s="84" t="s">
        <v>36</v>
      </c>
    </row>
    <row r="4" ht="22.75" customHeight="1" spans="1:4">
      <c r="A4" s="61" t="s">
        <v>37</v>
      </c>
      <c r="B4" s="61"/>
      <c r="C4" s="61" t="s">
        <v>38</v>
      </c>
      <c r="D4" s="61"/>
    </row>
    <row r="5" ht="22.75" customHeight="1" spans="1:4">
      <c r="A5" s="61" t="s">
        <v>39</v>
      </c>
      <c r="B5" s="61" t="s">
        <v>40</v>
      </c>
      <c r="C5" s="61" t="s">
        <v>39</v>
      </c>
      <c r="D5" s="61" t="s">
        <v>40</v>
      </c>
    </row>
    <row r="6" ht="22.75" customHeight="1" spans="1:4">
      <c r="A6" s="85" t="s">
        <v>41</v>
      </c>
      <c r="B6" s="68">
        <v>8313467.07</v>
      </c>
      <c r="C6" s="85" t="s">
        <v>42</v>
      </c>
      <c r="D6" s="68"/>
    </row>
    <row r="7" ht="22.75" customHeight="1" spans="1:4">
      <c r="A7" s="85" t="s">
        <v>43</v>
      </c>
      <c r="B7" s="68"/>
      <c r="C7" s="85" t="s">
        <v>44</v>
      </c>
      <c r="D7" s="86"/>
    </row>
    <row r="8" ht="22.75" customHeight="1" spans="1:4">
      <c r="A8" s="85" t="s">
        <v>45</v>
      </c>
      <c r="B8" s="68"/>
      <c r="C8" s="85" t="s">
        <v>46</v>
      </c>
      <c r="D8" s="86"/>
    </row>
    <row r="9" ht="22.75" customHeight="1" spans="1:4">
      <c r="A9" s="85" t="s">
        <v>47</v>
      </c>
      <c r="B9" s="68"/>
      <c r="C9" s="85" t="s">
        <v>48</v>
      </c>
      <c r="D9" s="86"/>
    </row>
    <row r="10" ht="22.75" customHeight="1" spans="1:4">
      <c r="A10" s="85" t="s">
        <v>49</v>
      </c>
      <c r="B10" s="68"/>
      <c r="C10" s="85" t="s">
        <v>50</v>
      </c>
      <c r="D10" s="86"/>
    </row>
    <row r="11" ht="22.75" customHeight="1" spans="1:4">
      <c r="A11" s="85" t="s">
        <v>51</v>
      </c>
      <c r="B11" s="68"/>
      <c r="C11" s="85" t="s">
        <v>52</v>
      </c>
      <c r="D11" s="86"/>
    </row>
    <row r="12" ht="22.75" customHeight="1" spans="1:4">
      <c r="A12" s="85" t="s">
        <v>53</v>
      </c>
      <c r="B12" s="68"/>
      <c r="C12" s="85" t="s">
        <v>54</v>
      </c>
      <c r="D12" s="86"/>
    </row>
    <row r="13" ht="22.75" customHeight="1" spans="1:4">
      <c r="A13" s="85" t="s">
        <v>55</v>
      </c>
      <c r="B13" s="68"/>
      <c r="C13" s="85" t="s">
        <v>56</v>
      </c>
      <c r="D13" s="86">
        <v>1063307.45</v>
      </c>
    </row>
    <row r="14" ht="22.75" customHeight="1" spans="1:4">
      <c r="A14" s="85" t="s">
        <v>57</v>
      </c>
      <c r="B14" s="68"/>
      <c r="C14" s="85" t="s">
        <v>58</v>
      </c>
      <c r="D14" s="86"/>
    </row>
    <row r="15" ht="22.75" customHeight="1" spans="1:4">
      <c r="A15" s="85"/>
      <c r="B15" s="87"/>
      <c r="C15" s="85" t="s">
        <v>59</v>
      </c>
      <c r="D15" s="86">
        <v>7250159.62</v>
      </c>
    </row>
    <row r="16" ht="22.75" customHeight="1" spans="1:4">
      <c r="A16" s="85"/>
      <c r="B16" s="87"/>
      <c r="C16" s="85" t="s">
        <v>60</v>
      </c>
      <c r="D16" s="86"/>
    </row>
    <row r="17" ht="22.75" customHeight="1" spans="1:4">
      <c r="A17" s="85"/>
      <c r="B17" s="87"/>
      <c r="C17" s="85" t="s">
        <v>61</v>
      </c>
      <c r="D17" s="86"/>
    </row>
    <row r="18" ht="22.75" customHeight="1" spans="1:4">
      <c r="A18" s="85"/>
      <c r="B18" s="87"/>
      <c r="C18" s="85" t="s">
        <v>62</v>
      </c>
      <c r="D18" s="86"/>
    </row>
    <row r="19" ht="22.75" customHeight="1" spans="1:4">
      <c r="A19" s="85"/>
      <c r="B19" s="87"/>
      <c r="C19" s="85" t="s">
        <v>63</v>
      </c>
      <c r="D19" s="86"/>
    </row>
    <row r="20" ht="22.75" customHeight="1" spans="1:4">
      <c r="A20" s="88" t="s">
        <v>64</v>
      </c>
      <c r="B20" s="89">
        <f>SUM(B6:B14)</f>
        <v>8313467.07</v>
      </c>
      <c r="C20" s="88" t="s">
        <v>65</v>
      </c>
      <c r="D20" s="89">
        <f>SUM(D6:D19)</f>
        <v>8313467.07</v>
      </c>
    </row>
    <row r="21" ht="22.75" customHeight="1" spans="1:4">
      <c r="A21" s="88" t="s">
        <v>66</v>
      </c>
      <c r="B21" s="89"/>
      <c r="C21" s="88" t="s">
        <v>67</v>
      </c>
      <c r="D21" s="89"/>
    </row>
    <row r="22" ht="22.75" customHeight="1" spans="1:4">
      <c r="A22" s="88" t="s">
        <v>68</v>
      </c>
      <c r="B22" s="87"/>
      <c r="C22" s="85"/>
      <c r="D22" s="87"/>
    </row>
    <row r="23" ht="22.75" customHeight="1" spans="1:4">
      <c r="A23" s="88" t="s">
        <v>69</v>
      </c>
      <c r="B23" s="89">
        <f>B20+B21</f>
        <v>8313467.07</v>
      </c>
      <c r="C23" s="88" t="s">
        <v>70</v>
      </c>
      <c r="D23" s="89">
        <f>D20+D21</f>
        <v>8313467.07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9" workbookViewId="0">
      <selection activeCell="B10" sqref="B10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0" customHeight="1" spans="1:1">
      <c r="A1" s="26"/>
    </row>
    <row r="2" ht="20" customHeight="1" spans="1:2">
      <c r="A2" s="20" t="s">
        <v>71</v>
      </c>
      <c r="B2" s="20"/>
    </row>
    <row r="3" ht="20" customHeight="1" spans="1:2">
      <c r="A3" s="74"/>
      <c r="B3" s="21" t="s">
        <v>36</v>
      </c>
    </row>
    <row r="4" ht="20" customHeight="1" spans="1:2">
      <c r="A4" s="30" t="s">
        <v>39</v>
      </c>
      <c r="B4" s="30" t="s">
        <v>40</v>
      </c>
    </row>
    <row r="5" s="17" customFormat="1" ht="20" customHeight="1" spans="1:3">
      <c r="A5" s="75" t="s">
        <v>72</v>
      </c>
      <c r="B5" s="76">
        <v>8313467.07</v>
      </c>
      <c r="C5" s="18"/>
    </row>
    <row r="6" s="17" customFormat="1" ht="20" customHeight="1" spans="1:3">
      <c r="A6" s="77" t="s">
        <v>73</v>
      </c>
      <c r="B6" s="78">
        <v>7913467.07</v>
      </c>
      <c r="C6" s="18"/>
    </row>
    <row r="7" s="17" customFormat="1" ht="20" customHeight="1" spans="1:3">
      <c r="A7" s="77" t="s">
        <v>74</v>
      </c>
      <c r="B7" s="78">
        <v>400000</v>
      </c>
      <c r="C7" s="18"/>
    </row>
    <row r="8" s="17" customFormat="1" ht="20" customHeight="1" spans="1:3">
      <c r="A8" s="75" t="s">
        <v>75</v>
      </c>
      <c r="B8" s="78">
        <f>B9+B10</f>
        <v>0</v>
      </c>
      <c r="C8" s="18"/>
    </row>
    <row r="9" s="17" customFormat="1" ht="20" customHeight="1" spans="1:3">
      <c r="A9" s="77" t="s">
        <v>73</v>
      </c>
      <c r="B9" s="78"/>
      <c r="C9" s="18"/>
    </row>
    <row r="10" s="17" customFormat="1" ht="20" customHeight="1" spans="1:3">
      <c r="A10" s="77" t="s">
        <v>74</v>
      </c>
      <c r="B10" s="78"/>
      <c r="C10" s="18"/>
    </row>
    <row r="11" s="17" customFormat="1" ht="20" customHeight="1" spans="1:3">
      <c r="A11" s="75" t="s">
        <v>76</v>
      </c>
      <c r="B11" s="78"/>
      <c r="C11" s="18"/>
    </row>
    <row r="12" s="17" customFormat="1" ht="20" customHeight="1" spans="1:3">
      <c r="A12" s="77" t="s">
        <v>73</v>
      </c>
      <c r="B12" s="78"/>
      <c r="C12" s="18"/>
    </row>
    <row r="13" s="17" customFormat="1" ht="20" customHeight="1" spans="1:3">
      <c r="A13" s="77" t="s">
        <v>74</v>
      </c>
      <c r="B13" s="78"/>
      <c r="C13" s="18"/>
    </row>
    <row r="14" s="17" customFormat="1" ht="20" customHeight="1" spans="1:3">
      <c r="A14" s="79" t="s">
        <v>77</v>
      </c>
      <c r="B14" s="78">
        <f>SUM(B15:B17)</f>
        <v>0</v>
      </c>
      <c r="C14" s="18"/>
    </row>
    <row r="15" s="17" customFormat="1" ht="20" customHeight="1" spans="1:3">
      <c r="A15" s="77" t="s">
        <v>78</v>
      </c>
      <c r="B15" s="78"/>
      <c r="C15" s="18"/>
    </row>
    <row r="16" s="17" customFormat="1" ht="20" customHeight="1" spans="1:3">
      <c r="A16" s="77" t="s">
        <v>79</v>
      </c>
      <c r="B16" s="78"/>
      <c r="C16" s="18"/>
    </row>
    <row r="17" s="17" customFormat="1" ht="20" customHeight="1" spans="1:3">
      <c r="A17" s="77" t="s">
        <v>80</v>
      </c>
      <c r="B17" s="78"/>
      <c r="C17" s="18"/>
    </row>
    <row r="18" s="17" customFormat="1" ht="20" customHeight="1" spans="1:3">
      <c r="A18" s="79" t="s">
        <v>81</v>
      </c>
      <c r="B18" s="78"/>
      <c r="C18" s="18"/>
    </row>
    <row r="19" s="17" customFormat="1" ht="20" customHeight="1" spans="1:3">
      <c r="A19" s="79" t="s">
        <v>82</v>
      </c>
      <c r="B19" s="78"/>
      <c r="C19" s="18"/>
    </row>
    <row r="20" s="17" customFormat="1" ht="20" customHeight="1" spans="1:3">
      <c r="A20" s="79" t="s">
        <v>83</v>
      </c>
      <c r="B20" s="78"/>
      <c r="C20" s="18"/>
    </row>
    <row r="21" s="17" customFormat="1" ht="20" customHeight="1" spans="1:3">
      <c r="A21" s="79" t="s">
        <v>84</v>
      </c>
      <c r="B21" s="78"/>
      <c r="C21" s="18"/>
    </row>
    <row r="22" s="17" customFormat="1" ht="20" customHeight="1" spans="1:3">
      <c r="A22" s="79" t="s">
        <v>85</v>
      </c>
      <c r="B22" s="76">
        <f>B23+B26+B29+B30</f>
        <v>0</v>
      </c>
      <c r="C22" s="18"/>
    </row>
    <row r="23" s="17" customFormat="1" ht="20" customHeight="1" spans="1:3">
      <c r="A23" s="77" t="s">
        <v>86</v>
      </c>
      <c r="B23" s="76">
        <f>B24+B25</f>
        <v>0</v>
      </c>
      <c r="C23" s="18"/>
    </row>
    <row r="24" s="17" customFormat="1" ht="20" customHeight="1" spans="1:3">
      <c r="A24" s="77" t="s">
        <v>87</v>
      </c>
      <c r="B24" s="76"/>
      <c r="C24" s="18"/>
    </row>
    <row r="25" s="17" customFormat="1" ht="20" customHeight="1" spans="1:3">
      <c r="A25" s="77" t="s">
        <v>88</v>
      </c>
      <c r="B25" s="76"/>
      <c r="C25" s="18"/>
    </row>
    <row r="26" s="17" customFormat="1" ht="20" customHeight="1" spans="1:3">
      <c r="A26" s="77" t="s">
        <v>89</v>
      </c>
      <c r="B26" s="76">
        <f>B27+B28</f>
        <v>0</v>
      </c>
      <c r="C26" s="18"/>
    </row>
    <row r="27" s="17" customFormat="1" ht="20" customHeight="1" spans="1:3">
      <c r="A27" s="77" t="s">
        <v>90</v>
      </c>
      <c r="B27" s="76"/>
      <c r="C27" s="18"/>
    </row>
    <row r="28" s="17" customFormat="1" ht="20" customHeight="1" spans="1:3">
      <c r="A28" s="77" t="s">
        <v>91</v>
      </c>
      <c r="B28" s="76"/>
      <c r="C28" s="18"/>
    </row>
    <row r="29" s="17" customFormat="1" ht="20" customHeight="1" spans="1:3">
      <c r="A29" s="77" t="s">
        <v>92</v>
      </c>
      <c r="B29" s="76"/>
      <c r="C29" s="18"/>
    </row>
    <row r="30" s="17" customFormat="1" ht="20" customHeight="1" spans="1:3">
      <c r="A30" s="77" t="s">
        <v>93</v>
      </c>
      <c r="B30" s="76"/>
      <c r="C30" s="18"/>
    </row>
    <row r="31" ht="20" customHeight="1" spans="1:2">
      <c r="A31" s="80"/>
      <c r="B31" s="76"/>
    </row>
    <row r="32" s="17" customFormat="1" ht="20" customHeight="1" spans="1:3">
      <c r="A32" s="81" t="s">
        <v>94</v>
      </c>
      <c r="B32" s="82">
        <f>B5+B8+B14+B18+B19+B20+B21+B22</f>
        <v>8313467.07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D5" sqref="D5"/>
    </sheetView>
  </sheetViews>
  <sheetFormatPr defaultColWidth="10" defaultRowHeight="13.5" outlineLevelCol="4"/>
  <cols>
    <col min="1" max="1" width="38.5" customWidth="1"/>
    <col min="2" max="5" width="23.37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95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36</v>
      </c>
    </row>
    <row r="4" ht="22.75" customHeight="1" spans="1:5">
      <c r="A4" s="72" t="s">
        <v>96</v>
      </c>
      <c r="B4" s="72" t="s">
        <v>97</v>
      </c>
      <c r="C4" s="72" t="s">
        <v>98</v>
      </c>
      <c r="D4" s="72" t="s">
        <v>99</v>
      </c>
      <c r="E4" s="72" t="s">
        <v>100</v>
      </c>
    </row>
    <row r="5" ht="22.75" customHeight="1" spans="1:5">
      <c r="A5" s="73" t="s">
        <v>101</v>
      </c>
      <c r="B5" s="59">
        <f>C5+D5</f>
        <v>8313467.07</v>
      </c>
      <c r="C5" s="59">
        <f>C6+C14</f>
        <v>7913467.07</v>
      </c>
      <c r="D5" s="59">
        <f>D19</f>
        <v>400000</v>
      </c>
      <c r="E5" s="59"/>
    </row>
    <row r="6" ht="24" customHeight="1" spans="1:5">
      <c r="A6" s="35" t="s">
        <v>102</v>
      </c>
      <c r="B6" s="59">
        <f t="shared" ref="B6:B20" si="0">C6+D6</f>
        <v>1063307.45</v>
      </c>
      <c r="C6" s="59">
        <f>C7+C10+C12</f>
        <v>1063307.45</v>
      </c>
      <c r="D6" s="59"/>
      <c r="E6" s="59"/>
    </row>
    <row r="7" ht="24" customHeight="1" spans="1:5">
      <c r="A7" s="38" t="s">
        <v>103</v>
      </c>
      <c r="B7" s="59">
        <f t="shared" si="0"/>
        <v>1011378.1</v>
      </c>
      <c r="C7" s="59">
        <f>C8+C9</f>
        <v>1011378.1</v>
      </c>
      <c r="D7" s="59"/>
      <c r="E7" s="59"/>
    </row>
    <row r="8" ht="24" customHeight="1" spans="1:5">
      <c r="A8" s="38" t="s">
        <v>104</v>
      </c>
      <c r="B8" s="59">
        <f t="shared" si="0"/>
        <v>144608.4</v>
      </c>
      <c r="C8" s="60">
        <v>144608.4</v>
      </c>
      <c r="D8" s="60"/>
      <c r="E8" s="60"/>
    </row>
    <row r="9" ht="24" customHeight="1" spans="1:5">
      <c r="A9" s="38" t="s">
        <v>105</v>
      </c>
      <c r="B9" s="59">
        <f t="shared" si="0"/>
        <v>866769.7</v>
      </c>
      <c r="C9" s="36">
        <v>866769.7</v>
      </c>
      <c r="D9" s="36"/>
      <c r="E9" s="36"/>
    </row>
    <row r="10" ht="24" customHeight="1" spans="1:5">
      <c r="A10" s="38" t="s">
        <v>106</v>
      </c>
      <c r="B10" s="59">
        <f t="shared" si="0"/>
        <v>6720</v>
      </c>
      <c r="C10" s="36">
        <f>C11</f>
        <v>6720</v>
      </c>
      <c r="D10" s="36"/>
      <c r="E10" s="36"/>
    </row>
    <row r="11" ht="24" customHeight="1" spans="1:5">
      <c r="A11" s="38" t="s">
        <v>107</v>
      </c>
      <c r="B11" s="59">
        <f t="shared" si="0"/>
        <v>6720</v>
      </c>
      <c r="C11" s="36">
        <v>6720</v>
      </c>
      <c r="D11" s="36"/>
      <c r="E11" s="36"/>
    </row>
    <row r="12" ht="24" customHeight="1" spans="1:5">
      <c r="A12" s="38" t="s">
        <v>108</v>
      </c>
      <c r="B12" s="59">
        <f t="shared" si="0"/>
        <v>45209.35</v>
      </c>
      <c r="C12" s="36">
        <f>C13</f>
        <v>45209.35</v>
      </c>
      <c r="D12" s="36"/>
      <c r="E12" s="36"/>
    </row>
    <row r="13" ht="24" customHeight="1" spans="1:5">
      <c r="A13" s="38" t="s">
        <v>109</v>
      </c>
      <c r="B13" s="59">
        <f t="shared" si="0"/>
        <v>45209.35</v>
      </c>
      <c r="C13" s="36">
        <v>45209.35</v>
      </c>
      <c r="D13" s="36"/>
      <c r="E13" s="36"/>
    </row>
    <row r="14" ht="24" customHeight="1" spans="1:5">
      <c r="A14" s="35" t="s">
        <v>110</v>
      </c>
      <c r="B14" s="59">
        <f t="shared" si="0"/>
        <v>6850159.62</v>
      </c>
      <c r="C14" s="59">
        <f>C15</f>
        <v>6850159.62</v>
      </c>
      <c r="D14" s="59"/>
      <c r="E14" s="59"/>
    </row>
    <row r="15" ht="24" customHeight="1" spans="1:5">
      <c r="A15" s="38" t="s">
        <v>111</v>
      </c>
      <c r="B15" s="59">
        <f t="shared" si="0"/>
        <v>6850159.62</v>
      </c>
      <c r="C15" s="59">
        <f>C16+C17</f>
        <v>6850159.62</v>
      </c>
      <c r="D15" s="59"/>
      <c r="E15" s="59"/>
    </row>
    <row r="16" ht="24" customHeight="1" spans="1:5">
      <c r="A16" s="38" t="s">
        <v>112</v>
      </c>
      <c r="B16" s="59">
        <f t="shared" si="0"/>
        <v>6402485.58</v>
      </c>
      <c r="C16" s="59">
        <v>6402485.58</v>
      </c>
      <c r="D16" s="59"/>
      <c r="E16" s="59"/>
    </row>
    <row r="17" ht="24" customHeight="1" spans="1:5">
      <c r="A17" s="38" t="s">
        <v>113</v>
      </c>
      <c r="B17" s="59">
        <f t="shared" si="0"/>
        <v>447674.04</v>
      </c>
      <c r="C17" s="59">
        <f>C18</f>
        <v>447674.04</v>
      </c>
      <c r="D17" s="59"/>
      <c r="E17" s="59"/>
    </row>
    <row r="18" ht="24" customHeight="1" spans="1:5">
      <c r="A18" s="38" t="s">
        <v>114</v>
      </c>
      <c r="B18" s="59">
        <f t="shared" si="0"/>
        <v>447674.04</v>
      </c>
      <c r="C18" s="59">
        <v>447674.04</v>
      </c>
      <c r="D18" s="59"/>
      <c r="E18" s="59"/>
    </row>
    <row r="19" ht="24" customHeight="1" spans="1:5">
      <c r="A19" s="38" t="s">
        <v>115</v>
      </c>
      <c r="B19" s="59">
        <f t="shared" si="0"/>
        <v>400000</v>
      </c>
      <c r="C19" s="59"/>
      <c r="D19" s="59">
        <f>D20</f>
        <v>400000</v>
      </c>
      <c r="E19" s="59"/>
    </row>
    <row r="20" ht="24" customHeight="1" spans="1:5">
      <c r="A20" s="38" t="s">
        <v>116</v>
      </c>
      <c r="B20" s="59">
        <f t="shared" si="0"/>
        <v>400000</v>
      </c>
      <c r="C20" s="59"/>
      <c r="D20" s="59">
        <v>400000</v>
      </c>
      <c r="E20" s="59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opLeftCell="A10" workbookViewId="0">
      <selection activeCell="H34" sqref="H34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2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117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5" t="s">
        <v>36</v>
      </c>
      <c r="D3" s="45"/>
      <c r="E3" s="12"/>
      <c r="F3" s="12"/>
      <c r="G3" s="12"/>
    </row>
    <row r="4" ht="22.75" customHeight="1" spans="1:7">
      <c r="A4" s="61" t="s">
        <v>37</v>
      </c>
      <c r="B4" s="61"/>
      <c r="C4" s="61" t="s">
        <v>38</v>
      </c>
      <c r="D4" s="61"/>
      <c r="E4" s="12"/>
      <c r="F4" s="12"/>
      <c r="G4" s="12"/>
    </row>
    <row r="5" ht="22.75" customHeight="1" spans="1:7">
      <c r="A5" s="61" t="s">
        <v>39</v>
      </c>
      <c r="B5" s="61" t="s">
        <v>40</v>
      </c>
      <c r="C5" s="61" t="s">
        <v>39</v>
      </c>
      <c r="D5" s="61" t="s">
        <v>101</v>
      </c>
      <c r="E5" s="12"/>
      <c r="F5" s="12"/>
      <c r="G5" s="12"/>
    </row>
    <row r="6" ht="22.75" customHeight="1" spans="1:7">
      <c r="A6" s="15" t="s">
        <v>118</v>
      </c>
      <c r="B6" s="67">
        <v>8313467.07</v>
      </c>
      <c r="C6" s="15" t="s">
        <v>119</v>
      </c>
      <c r="D6" s="67">
        <f>D14+D16</f>
        <v>8313467.07</v>
      </c>
      <c r="E6" s="12"/>
      <c r="F6" s="12"/>
      <c r="G6" s="12"/>
    </row>
    <row r="7" ht="22.75" customHeight="1" spans="1:7">
      <c r="A7" s="15" t="s">
        <v>120</v>
      </c>
      <c r="B7" s="68">
        <v>8313467.07</v>
      </c>
      <c r="C7" s="15" t="s">
        <v>121</v>
      </c>
      <c r="D7" s="68"/>
      <c r="E7" s="12"/>
      <c r="F7" s="12"/>
      <c r="G7" s="12"/>
    </row>
    <row r="8" ht="22.75" customHeight="1" spans="1:7">
      <c r="A8" s="15" t="s">
        <v>122</v>
      </c>
      <c r="B8" s="68"/>
      <c r="C8" s="15" t="s">
        <v>123</v>
      </c>
      <c r="D8" s="68"/>
      <c r="E8" s="12"/>
      <c r="F8" s="12"/>
      <c r="G8" s="12"/>
    </row>
    <row r="9" ht="22.75" customHeight="1" spans="1:7">
      <c r="A9" s="15" t="s">
        <v>124</v>
      </c>
      <c r="B9" s="68"/>
      <c r="C9" s="15" t="s">
        <v>125</v>
      </c>
      <c r="D9" s="68"/>
      <c r="E9" s="12"/>
      <c r="F9" s="12"/>
      <c r="G9" s="12"/>
    </row>
    <row r="10" ht="22.75" customHeight="1" spans="1:7">
      <c r="A10" s="15"/>
      <c r="B10" s="69"/>
      <c r="C10" s="15" t="s">
        <v>126</v>
      </c>
      <c r="D10" s="68"/>
      <c r="E10" s="12"/>
      <c r="F10" s="12"/>
      <c r="G10" s="12"/>
    </row>
    <row r="11" ht="22.75" customHeight="1" spans="1:7">
      <c r="A11" s="15"/>
      <c r="B11" s="69"/>
      <c r="C11" s="15" t="s">
        <v>127</v>
      </c>
      <c r="D11" s="68"/>
      <c r="E11" s="12"/>
      <c r="F11" s="12"/>
      <c r="G11" s="12"/>
    </row>
    <row r="12" ht="22.75" customHeight="1" spans="1:7">
      <c r="A12" s="15"/>
      <c r="B12" s="69"/>
      <c r="C12" s="15" t="s">
        <v>128</v>
      </c>
      <c r="D12" s="68"/>
      <c r="E12" s="12"/>
      <c r="F12" s="12"/>
      <c r="G12" s="12"/>
    </row>
    <row r="13" ht="22.75" customHeight="1" spans="1:7">
      <c r="A13" s="42"/>
      <c r="B13" s="64"/>
      <c r="C13" s="15" t="s">
        <v>129</v>
      </c>
      <c r="D13" s="68"/>
      <c r="E13" s="12"/>
      <c r="F13" s="12"/>
      <c r="G13" s="12"/>
    </row>
    <row r="14" ht="22.75" customHeight="1" spans="1:7">
      <c r="A14" s="15"/>
      <c r="B14" s="69"/>
      <c r="C14" s="15" t="s">
        <v>130</v>
      </c>
      <c r="D14" s="68">
        <v>1063307.45</v>
      </c>
      <c r="E14" s="12"/>
      <c r="F14" s="12"/>
      <c r="G14" s="44"/>
    </row>
    <row r="15" ht="22.75" customHeight="1" spans="1:7">
      <c r="A15" s="15"/>
      <c r="B15" s="69"/>
      <c r="C15" s="15" t="s">
        <v>131</v>
      </c>
      <c r="D15" s="68"/>
      <c r="E15" s="12"/>
      <c r="F15" s="12"/>
      <c r="G15" s="12"/>
    </row>
    <row r="16" ht="22.75" customHeight="1" spans="1:7">
      <c r="A16" s="15"/>
      <c r="B16" s="69"/>
      <c r="C16" s="15" t="s">
        <v>132</v>
      </c>
      <c r="D16" s="68">
        <f>B7-D14</f>
        <v>7250159.62</v>
      </c>
      <c r="E16" s="12"/>
      <c r="F16" s="12"/>
      <c r="G16" s="12"/>
    </row>
    <row r="17" ht="22.75" customHeight="1" spans="1:7">
      <c r="A17" s="15"/>
      <c r="B17" s="69"/>
      <c r="C17" s="15" t="s">
        <v>133</v>
      </c>
      <c r="D17" s="68"/>
      <c r="E17" s="12"/>
      <c r="F17" s="12"/>
      <c r="G17" s="12"/>
    </row>
    <row r="18" ht="22.75" customHeight="1" spans="1:7">
      <c r="A18" s="15"/>
      <c r="B18" s="69"/>
      <c r="C18" s="15" t="s">
        <v>134</v>
      </c>
      <c r="D18" s="68"/>
      <c r="E18" s="12"/>
      <c r="F18" s="12"/>
      <c r="G18" s="12"/>
    </row>
    <row r="19" ht="22.75" customHeight="1" spans="1:7">
      <c r="A19" s="15"/>
      <c r="B19" s="15"/>
      <c r="C19" s="15" t="s">
        <v>135</v>
      </c>
      <c r="D19" s="68"/>
      <c r="E19" s="12"/>
      <c r="F19" s="12"/>
      <c r="G19" s="12"/>
    </row>
    <row r="20" ht="22.75" customHeight="1" spans="1:7">
      <c r="A20" s="15"/>
      <c r="B20" s="15"/>
      <c r="C20" s="15" t="s">
        <v>136</v>
      </c>
      <c r="D20" s="68"/>
      <c r="E20" s="12"/>
      <c r="F20" s="12"/>
      <c r="G20" s="12"/>
    </row>
    <row r="21" ht="22.75" customHeight="1" spans="1:7">
      <c r="A21" s="15"/>
      <c r="B21" s="15"/>
      <c r="C21" s="15" t="s">
        <v>137</v>
      </c>
      <c r="D21" s="68"/>
      <c r="E21" s="12"/>
      <c r="F21" s="12"/>
      <c r="G21" s="12"/>
    </row>
    <row r="22" ht="22.75" customHeight="1" spans="1:7">
      <c r="A22" s="15"/>
      <c r="B22" s="15"/>
      <c r="C22" s="15" t="s">
        <v>138</v>
      </c>
      <c r="D22" s="68"/>
      <c r="E22" s="12"/>
      <c r="F22" s="12"/>
      <c r="G22" s="12"/>
    </row>
    <row r="23" ht="22.75" customHeight="1" spans="1:7">
      <c r="A23" s="15"/>
      <c r="B23" s="15"/>
      <c r="C23" s="15" t="s">
        <v>139</v>
      </c>
      <c r="D23" s="68"/>
      <c r="E23" s="12"/>
      <c r="F23" s="12"/>
      <c r="G23" s="12"/>
    </row>
    <row r="24" ht="22.75" customHeight="1" spans="1:7">
      <c r="A24" s="15"/>
      <c r="B24" s="15"/>
      <c r="C24" s="15" t="s">
        <v>140</v>
      </c>
      <c r="D24" s="68"/>
      <c r="E24" s="12"/>
      <c r="F24" s="12"/>
      <c r="G24" s="12"/>
    </row>
    <row r="25" ht="22.75" customHeight="1" spans="1:7">
      <c r="A25" s="15"/>
      <c r="B25" s="15"/>
      <c r="C25" s="15" t="s">
        <v>141</v>
      </c>
      <c r="D25" s="68"/>
      <c r="E25" s="12"/>
      <c r="F25" s="12"/>
      <c r="G25" s="12"/>
    </row>
    <row r="26" ht="22.75" customHeight="1" spans="1:7">
      <c r="A26" s="15"/>
      <c r="B26" s="15"/>
      <c r="C26" s="15" t="s">
        <v>142</v>
      </c>
      <c r="D26" s="68"/>
      <c r="E26" s="12"/>
      <c r="F26" s="12"/>
      <c r="G26" s="12"/>
    </row>
    <row r="27" ht="22.75" customHeight="1" spans="1:7">
      <c r="A27" s="15"/>
      <c r="B27" s="15"/>
      <c r="C27" s="15" t="s">
        <v>143</v>
      </c>
      <c r="D27" s="68"/>
      <c r="E27" s="12"/>
      <c r="F27" s="12"/>
      <c r="G27" s="12"/>
    </row>
    <row r="28" ht="22.75" customHeight="1" spans="1:7">
      <c r="A28" s="15"/>
      <c r="B28" s="15"/>
      <c r="C28" s="15" t="s">
        <v>144</v>
      </c>
      <c r="D28" s="68"/>
      <c r="E28" s="12"/>
      <c r="F28" s="12"/>
      <c r="G28" s="12"/>
    </row>
    <row r="29" ht="22.75" customHeight="1" spans="1:7">
      <c r="A29" s="15"/>
      <c r="B29" s="15"/>
      <c r="C29" s="15" t="s">
        <v>145</v>
      </c>
      <c r="D29" s="68"/>
      <c r="E29" s="12"/>
      <c r="F29" s="12"/>
      <c r="G29" s="12"/>
    </row>
    <row r="30" ht="22.75" customHeight="1" spans="1:7">
      <c r="A30" s="15"/>
      <c r="B30" s="15"/>
      <c r="C30" s="15" t="s">
        <v>146</v>
      </c>
      <c r="D30" s="68"/>
      <c r="E30" s="12"/>
      <c r="F30" s="12"/>
      <c r="G30" s="12"/>
    </row>
    <row r="31" ht="22.75" customHeight="1" spans="1:7">
      <c r="A31" s="15"/>
      <c r="B31" s="15"/>
      <c r="C31" s="15" t="s">
        <v>147</v>
      </c>
      <c r="D31" s="68"/>
      <c r="E31" s="12"/>
      <c r="F31" s="12"/>
      <c r="G31" s="12"/>
    </row>
    <row r="32" ht="22.75" customHeight="1" spans="1:7">
      <c r="A32" s="15"/>
      <c r="B32" s="15"/>
      <c r="C32" s="15" t="s">
        <v>148</v>
      </c>
      <c r="D32" s="68"/>
      <c r="E32" s="12"/>
      <c r="F32" s="12"/>
      <c r="G32" s="12"/>
    </row>
    <row r="33" ht="22.75" customHeight="1" spans="1:7">
      <c r="A33" s="15"/>
      <c r="B33" s="15"/>
      <c r="C33" s="15" t="s">
        <v>149</v>
      </c>
      <c r="D33" s="68"/>
      <c r="E33" s="12"/>
      <c r="F33" s="12"/>
      <c r="G33" s="12"/>
    </row>
    <row r="34" ht="22.75" customHeight="1" spans="1:7">
      <c r="A34" s="61" t="s">
        <v>150</v>
      </c>
      <c r="B34" s="70">
        <f>B6</f>
        <v>8313467.07</v>
      </c>
      <c r="C34" s="61" t="s">
        <v>151</v>
      </c>
      <c r="D34" s="71">
        <f>D6</f>
        <v>8313467.07</v>
      </c>
      <c r="E34" s="44"/>
      <c r="F34" s="12"/>
      <c r="G34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I16" sqref="I16"/>
    </sheetView>
  </sheetViews>
  <sheetFormatPr defaultColWidth="10" defaultRowHeight="13.5" outlineLevelRow="7"/>
  <cols>
    <col min="1" max="1" width="22.875" customWidth="1"/>
    <col min="2" max="2" width="18.05" customWidth="1"/>
    <col min="3" max="3" width="14.925" customWidth="1"/>
    <col min="4" max="4" width="12.35" customWidth="1"/>
    <col min="5" max="5" width="12.25" customWidth="1"/>
    <col min="6" max="11" width="8.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152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5" t="s">
        <v>36</v>
      </c>
      <c r="K3" s="45"/>
    </row>
    <row r="4" ht="22.75" customHeight="1" spans="1:11">
      <c r="A4" s="61" t="s">
        <v>153</v>
      </c>
      <c r="B4" s="61" t="s">
        <v>101</v>
      </c>
      <c r="C4" s="61" t="s">
        <v>154</v>
      </c>
      <c r="D4" s="61"/>
      <c r="E4" s="61"/>
      <c r="F4" s="61" t="s">
        <v>155</v>
      </c>
      <c r="G4" s="61"/>
      <c r="H4" s="61"/>
      <c r="I4" s="61" t="s">
        <v>156</v>
      </c>
      <c r="J4" s="61"/>
      <c r="K4" s="61"/>
    </row>
    <row r="5" ht="22.75" customHeight="1" spans="1:11">
      <c r="A5" s="61"/>
      <c r="B5" s="61"/>
      <c r="C5" s="14" t="s">
        <v>101</v>
      </c>
      <c r="D5" s="14" t="s">
        <v>98</v>
      </c>
      <c r="E5" s="14" t="s">
        <v>99</v>
      </c>
      <c r="F5" s="14" t="s">
        <v>101</v>
      </c>
      <c r="G5" s="14" t="s">
        <v>98</v>
      </c>
      <c r="H5" s="14" t="s">
        <v>99</v>
      </c>
      <c r="I5" s="14" t="s">
        <v>101</v>
      </c>
      <c r="J5" s="14" t="s">
        <v>98</v>
      </c>
      <c r="K5" s="14" t="s">
        <v>99</v>
      </c>
    </row>
    <row r="6" ht="22.75" customHeight="1" spans="1:11">
      <c r="A6" s="42" t="s">
        <v>101</v>
      </c>
      <c r="B6" s="62">
        <v>8313467.07</v>
      </c>
      <c r="C6" s="62">
        <f>C7</f>
        <v>8313467.07</v>
      </c>
      <c r="D6" s="62">
        <f>D7</f>
        <v>7913467.07</v>
      </c>
      <c r="E6" s="62">
        <f>E7</f>
        <v>400000</v>
      </c>
      <c r="F6" s="62"/>
      <c r="G6" s="62"/>
      <c r="H6" s="62"/>
      <c r="I6" s="62"/>
      <c r="J6" s="62"/>
      <c r="K6" s="62"/>
    </row>
    <row r="7" ht="22.75" customHeight="1" spans="1:11">
      <c r="A7" s="63" t="s">
        <v>2</v>
      </c>
      <c r="B7" s="62">
        <v>8313467.07</v>
      </c>
      <c r="C7" s="62">
        <v>8313467.07</v>
      </c>
      <c r="D7" s="64">
        <f>C7-E7</f>
        <v>7913467.07</v>
      </c>
      <c r="E7" s="64">
        <v>400000</v>
      </c>
      <c r="F7" s="64"/>
      <c r="G7" s="64"/>
      <c r="H7" s="64"/>
      <c r="I7" s="64"/>
      <c r="J7" s="64"/>
      <c r="K7" s="64"/>
    </row>
    <row r="8" ht="22.75" customHeight="1" spans="1:11">
      <c r="A8" s="65"/>
      <c r="B8" s="66"/>
      <c r="C8" s="66"/>
      <c r="D8" s="64"/>
      <c r="E8" s="64"/>
      <c r="F8" s="64"/>
      <c r="G8" s="64"/>
      <c r="H8" s="64"/>
      <c r="I8" s="64"/>
      <c r="J8" s="64"/>
      <c r="K8" s="64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opLeftCell="A2" workbookViewId="0">
      <selection activeCell="J13" sqref="J13"/>
    </sheetView>
  </sheetViews>
  <sheetFormatPr defaultColWidth="10" defaultRowHeight="13.5" outlineLevelCol="4"/>
  <cols>
    <col min="1" max="1" width="17.5" customWidth="1"/>
    <col min="2" max="5" width="27.25" customWidth="1"/>
  </cols>
  <sheetData>
    <row r="1" ht="14.3" customHeight="1" spans="1:1">
      <c r="A1" s="52"/>
    </row>
    <row r="2" ht="36.9" customHeight="1" spans="1:5">
      <c r="A2" s="11" t="s">
        <v>157</v>
      </c>
      <c r="B2" s="11"/>
      <c r="C2" s="11"/>
      <c r="D2" s="11"/>
      <c r="E2" s="11"/>
    </row>
    <row r="3" ht="21.85" customHeight="1" spans="1:5">
      <c r="A3" s="12"/>
      <c r="B3" s="12"/>
      <c r="C3" s="45" t="s">
        <v>36</v>
      </c>
      <c r="D3" s="45"/>
      <c r="E3" s="45"/>
    </row>
    <row r="4" ht="22.75" customHeight="1" spans="1:5">
      <c r="A4" s="46" t="s">
        <v>96</v>
      </c>
      <c r="B4" s="46"/>
      <c r="C4" s="46" t="s">
        <v>154</v>
      </c>
      <c r="D4" s="46"/>
      <c r="E4" s="46"/>
    </row>
    <row r="5" ht="22" customHeight="1" spans="1:5">
      <c r="A5" s="53" t="s">
        <v>158</v>
      </c>
      <c r="B5" s="53" t="s">
        <v>159</v>
      </c>
      <c r="C5" s="54" t="s">
        <v>101</v>
      </c>
      <c r="D5" s="53" t="s">
        <v>98</v>
      </c>
      <c r="E5" s="53" t="s">
        <v>99</v>
      </c>
    </row>
    <row r="6" ht="22" customHeight="1" spans="1:5">
      <c r="A6" s="55"/>
      <c r="B6" s="56" t="s">
        <v>101</v>
      </c>
      <c r="C6" s="57">
        <v>8313467.07</v>
      </c>
      <c r="D6" s="58">
        <v>7913467.07</v>
      </c>
      <c r="E6" s="58">
        <v>400000</v>
      </c>
    </row>
    <row r="7" ht="22" customHeight="1" spans="1:5">
      <c r="A7" s="35" t="s">
        <v>160</v>
      </c>
      <c r="B7" s="35" t="s">
        <v>161</v>
      </c>
      <c r="C7" s="59">
        <v>1063307.45</v>
      </c>
      <c r="D7" s="59">
        <v>1063307.45</v>
      </c>
      <c r="E7" s="59"/>
    </row>
    <row r="8" ht="22" customHeight="1" spans="1:5">
      <c r="A8" s="38" t="s">
        <v>162</v>
      </c>
      <c r="B8" s="38" t="s">
        <v>163</v>
      </c>
      <c r="C8" s="59">
        <v>1011378.1</v>
      </c>
      <c r="D8" s="59">
        <v>1011378.1</v>
      </c>
      <c r="E8" s="59"/>
    </row>
    <row r="9" ht="22" customHeight="1" spans="1:5">
      <c r="A9" s="38" t="s">
        <v>164</v>
      </c>
      <c r="B9" s="38" t="s">
        <v>165</v>
      </c>
      <c r="C9" s="60">
        <v>144608.4</v>
      </c>
      <c r="D9" s="60">
        <v>144608.4</v>
      </c>
      <c r="E9" s="60"/>
    </row>
    <row r="10" ht="22" customHeight="1" spans="1:5">
      <c r="A10" s="38" t="s">
        <v>166</v>
      </c>
      <c r="B10" s="38" t="s">
        <v>167</v>
      </c>
      <c r="C10" s="36">
        <v>866769.7</v>
      </c>
      <c r="D10" s="36">
        <v>866769.7</v>
      </c>
      <c r="E10" s="36"/>
    </row>
    <row r="11" ht="22" customHeight="1" spans="1:5">
      <c r="A11" s="38" t="s">
        <v>168</v>
      </c>
      <c r="B11" s="38" t="s">
        <v>169</v>
      </c>
      <c r="C11" s="36">
        <v>0</v>
      </c>
      <c r="D11" s="36">
        <v>0</v>
      </c>
      <c r="E11" s="36"/>
    </row>
    <row r="12" ht="22" customHeight="1" spans="1:5">
      <c r="A12" s="38" t="s">
        <v>170</v>
      </c>
      <c r="B12" s="38" t="s">
        <v>171</v>
      </c>
      <c r="C12" s="36">
        <v>6720</v>
      </c>
      <c r="D12" s="36">
        <v>6720</v>
      </c>
      <c r="E12" s="36"/>
    </row>
    <row r="13" ht="22" customHeight="1" spans="1:5">
      <c r="A13" s="38" t="s">
        <v>172</v>
      </c>
      <c r="B13" s="38" t="s">
        <v>173</v>
      </c>
      <c r="C13" s="36">
        <v>6720</v>
      </c>
      <c r="D13" s="36">
        <v>6720</v>
      </c>
      <c r="E13" s="36"/>
    </row>
    <row r="14" ht="22" customHeight="1" spans="1:5">
      <c r="A14" s="38" t="s">
        <v>174</v>
      </c>
      <c r="B14" s="38" t="s">
        <v>175</v>
      </c>
      <c r="C14" s="36">
        <v>45209.35</v>
      </c>
      <c r="D14" s="36">
        <v>45209.35</v>
      </c>
      <c r="E14" s="36"/>
    </row>
    <row r="15" ht="22" customHeight="1" spans="1:5">
      <c r="A15" s="38" t="s">
        <v>176</v>
      </c>
      <c r="B15" s="38" t="s">
        <v>175</v>
      </c>
      <c r="C15" s="59">
        <v>45209.35</v>
      </c>
      <c r="D15" s="59">
        <v>45209.35</v>
      </c>
      <c r="E15" s="59"/>
    </row>
    <row r="16" ht="22" customHeight="1" spans="1:5">
      <c r="A16" s="35" t="s">
        <v>177</v>
      </c>
      <c r="B16" s="35" t="s">
        <v>178</v>
      </c>
      <c r="C16" s="59">
        <v>6850159.62</v>
      </c>
      <c r="D16" s="59">
        <v>6850159.62</v>
      </c>
      <c r="E16" s="59"/>
    </row>
    <row r="17" ht="22" customHeight="1" spans="1:5">
      <c r="A17" s="38" t="s">
        <v>179</v>
      </c>
      <c r="B17" s="38" t="s">
        <v>180</v>
      </c>
      <c r="C17" s="59">
        <v>6850159.62</v>
      </c>
      <c r="D17" s="59">
        <v>6850159.62</v>
      </c>
      <c r="E17" s="59"/>
    </row>
    <row r="18" ht="22" customHeight="1" spans="1:5">
      <c r="A18" s="38" t="s">
        <v>181</v>
      </c>
      <c r="B18" s="38" t="s">
        <v>182</v>
      </c>
      <c r="C18" s="59">
        <v>6402485.58</v>
      </c>
      <c r="D18" s="59">
        <v>6402485.58</v>
      </c>
      <c r="E18" s="59"/>
    </row>
    <row r="19" ht="22" customHeight="1" spans="1:5">
      <c r="A19" s="38" t="s">
        <v>183</v>
      </c>
      <c r="B19" s="38" t="s">
        <v>184</v>
      </c>
      <c r="C19" s="59">
        <v>447674.04</v>
      </c>
      <c r="D19" s="59">
        <v>447674.04</v>
      </c>
      <c r="E19" s="59"/>
    </row>
    <row r="20" ht="22" customHeight="1" spans="1:5">
      <c r="A20" s="38" t="s">
        <v>185</v>
      </c>
      <c r="B20" s="38" t="s">
        <v>186</v>
      </c>
      <c r="C20" s="59">
        <v>447674.04</v>
      </c>
      <c r="D20" s="59">
        <v>447674.04</v>
      </c>
      <c r="E20" s="59"/>
    </row>
    <row r="21" ht="22" customHeight="1" spans="1:5">
      <c r="A21" s="38" t="s">
        <v>187</v>
      </c>
      <c r="B21" s="38" t="s">
        <v>188</v>
      </c>
      <c r="C21" s="59">
        <v>400000</v>
      </c>
      <c r="D21" s="59"/>
      <c r="E21" s="59">
        <v>400000</v>
      </c>
    </row>
    <row r="22" s="51" customFormat="1" ht="22" customHeight="1" spans="1:5">
      <c r="A22" s="38" t="s">
        <v>189</v>
      </c>
      <c r="B22" s="38" t="s">
        <v>190</v>
      </c>
      <c r="C22" s="59">
        <v>400000</v>
      </c>
      <c r="D22" s="59"/>
      <c r="E22" s="59">
        <v>400000</v>
      </c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opLeftCell="A2" workbookViewId="0">
      <selection activeCell="G34" sqref="G34"/>
    </sheetView>
  </sheetViews>
  <sheetFormatPr defaultColWidth="10" defaultRowHeight="13.5" outlineLevelCol="4"/>
  <cols>
    <col min="1" max="1" width="13.7" customWidth="1"/>
    <col min="2" max="2" width="34.875" customWidth="1"/>
    <col min="3" max="5" width="25.25" customWidth="1"/>
  </cols>
  <sheetData>
    <row r="1" ht="18.05" customHeight="1" spans="1:5">
      <c r="A1" s="10"/>
      <c r="B1" s="10"/>
      <c r="C1" s="10"/>
      <c r="D1" s="10"/>
      <c r="E1" s="10"/>
    </row>
    <row r="2" ht="26" customHeight="1" spans="1:5">
      <c r="A2" s="11" t="s">
        <v>191</v>
      </c>
      <c r="B2" s="11"/>
      <c r="C2" s="11"/>
      <c r="D2" s="11"/>
      <c r="E2" s="11"/>
    </row>
    <row r="3" ht="18" customHeight="1" spans="1:5">
      <c r="A3" s="44"/>
      <c r="B3" s="44"/>
      <c r="C3" s="12"/>
      <c r="D3" s="12"/>
      <c r="E3" s="45" t="s">
        <v>36</v>
      </c>
    </row>
    <row r="4" ht="18" customHeight="1" spans="1:5">
      <c r="A4" s="46" t="s">
        <v>192</v>
      </c>
      <c r="B4" s="46"/>
      <c r="C4" s="46" t="s">
        <v>193</v>
      </c>
      <c r="D4" s="46"/>
      <c r="E4" s="46"/>
    </row>
    <row r="5" ht="18" customHeight="1" spans="1:5">
      <c r="A5" s="46" t="s">
        <v>158</v>
      </c>
      <c r="B5" s="46" t="s">
        <v>159</v>
      </c>
      <c r="C5" s="46" t="s">
        <v>101</v>
      </c>
      <c r="D5" s="46" t="s">
        <v>194</v>
      </c>
      <c r="E5" s="46" t="s">
        <v>195</v>
      </c>
    </row>
    <row r="6" ht="18" customHeight="1" spans="1:5">
      <c r="A6" s="46"/>
      <c r="B6" s="47" t="s">
        <v>101</v>
      </c>
      <c r="C6" s="48">
        <f>D6+E6</f>
        <v>7913467.07</v>
      </c>
      <c r="D6" s="48">
        <f>D7+D24</f>
        <v>7516900.22</v>
      </c>
      <c r="E6" s="48">
        <f>E16</f>
        <v>396566.85</v>
      </c>
    </row>
    <row r="7" ht="18" customHeight="1" spans="1:5">
      <c r="A7" s="35" t="s">
        <v>196</v>
      </c>
      <c r="B7" s="35" t="s">
        <v>197</v>
      </c>
      <c r="C7" s="48">
        <f t="shared" ref="C7:C30" si="0">D7+E7</f>
        <v>7365571.82</v>
      </c>
      <c r="D7" s="49">
        <f>D8+D9+D10+D11+D12+D13+D14+D15</f>
        <v>7365571.82</v>
      </c>
      <c r="E7" s="49"/>
    </row>
    <row r="8" ht="18" customHeight="1" spans="1:5">
      <c r="A8" s="38" t="s">
        <v>198</v>
      </c>
      <c r="B8" s="38" t="s">
        <v>199</v>
      </c>
      <c r="C8" s="48">
        <f t="shared" si="0"/>
        <v>2366380.8</v>
      </c>
      <c r="D8" s="50">
        <v>2366380.8</v>
      </c>
      <c r="E8" s="50"/>
    </row>
    <row r="9" ht="18" customHeight="1" spans="1:5">
      <c r="A9" s="38" t="s">
        <v>200</v>
      </c>
      <c r="B9" s="38" t="s">
        <v>201</v>
      </c>
      <c r="C9" s="48">
        <f t="shared" si="0"/>
        <v>1210611.33</v>
      </c>
      <c r="D9" s="36">
        <v>1210611.33</v>
      </c>
      <c r="E9" s="36"/>
    </row>
    <row r="10" ht="18" customHeight="1" spans="1:5">
      <c r="A10" s="38" t="s">
        <v>202</v>
      </c>
      <c r="B10" s="38" t="s">
        <v>203</v>
      </c>
      <c r="C10" s="48">
        <f t="shared" si="0"/>
        <v>1042200</v>
      </c>
      <c r="D10" s="36">
        <v>1042200</v>
      </c>
      <c r="E10" s="36"/>
    </row>
    <row r="11" ht="18" customHeight="1" spans="1:5">
      <c r="A11" s="38" t="s">
        <v>204</v>
      </c>
      <c r="B11" s="38" t="s">
        <v>205</v>
      </c>
      <c r="C11" s="48">
        <f t="shared" si="0"/>
        <v>20634.6</v>
      </c>
      <c r="D11" s="48">
        <v>20634.6</v>
      </c>
      <c r="E11" s="48"/>
    </row>
    <row r="12" ht="18" customHeight="1" spans="1:5">
      <c r="A12" s="38" t="s">
        <v>206</v>
      </c>
      <c r="B12" s="38" t="s">
        <v>207</v>
      </c>
      <c r="C12" s="48">
        <f t="shared" si="0"/>
        <v>1366092</v>
      </c>
      <c r="D12" s="48">
        <v>1366092</v>
      </c>
      <c r="E12" s="48"/>
    </row>
    <row r="13" ht="18" customHeight="1" spans="1:5">
      <c r="A13" s="38" t="s">
        <v>208</v>
      </c>
      <c r="B13" s="38" t="s">
        <v>209</v>
      </c>
      <c r="C13" s="48">
        <f t="shared" si="0"/>
        <v>866769.7</v>
      </c>
      <c r="D13" s="48">
        <v>866769.7</v>
      </c>
      <c r="E13" s="48"/>
    </row>
    <row r="14" ht="18" customHeight="1" spans="1:5">
      <c r="A14" s="38" t="s">
        <v>210</v>
      </c>
      <c r="B14" s="38" t="s">
        <v>211</v>
      </c>
      <c r="C14" s="48">
        <f t="shared" si="0"/>
        <v>447674.04</v>
      </c>
      <c r="D14" s="48">
        <v>447674.04</v>
      </c>
      <c r="E14" s="48"/>
    </row>
    <row r="15" ht="18" customHeight="1" spans="1:5">
      <c r="A15" s="38" t="s">
        <v>212</v>
      </c>
      <c r="B15" s="38" t="s">
        <v>213</v>
      </c>
      <c r="C15" s="48">
        <f t="shared" si="0"/>
        <v>45209.35</v>
      </c>
      <c r="D15" s="48">
        <v>45209.35</v>
      </c>
      <c r="E15" s="48"/>
    </row>
    <row r="16" ht="18" customHeight="1" spans="1:5">
      <c r="A16" s="47" t="s">
        <v>214</v>
      </c>
      <c r="B16" s="47" t="s">
        <v>215</v>
      </c>
      <c r="C16" s="48">
        <f t="shared" si="0"/>
        <v>396566.85</v>
      </c>
      <c r="D16" s="48"/>
      <c r="E16" s="48">
        <f>E17+E19+E20+E22</f>
        <v>396566.85</v>
      </c>
    </row>
    <row r="17" ht="18" customHeight="1" spans="1:5">
      <c r="A17" s="38" t="s">
        <v>216</v>
      </c>
      <c r="B17" s="38" t="s">
        <v>217</v>
      </c>
      <c r="C17" s="48">
        <f t="shared" si="0"/>
        <v>270000</v>
      </c>
      <c r="D17" s="36"/>
      <c r="E17" s="48">
        <v>270000</v>
      </c>
    </row>
    <row r="18" ht="18" customHeight="1" spans="1:5">
      <c r="A18" s="38" t="s">
        <v>218</v>
      </c>
      <c r="B18" s="38" t="s">
        <v>219</v>
      </c>
      <c r="C18" s="48">
        <f t="shared" si="0"/>
        <v>0</v>
      </c>
      <c r="D18" s="36"/>
      <c r="E18" s="48"/>
    </row>
    <row r="19" ht="18" customHeight="1" spans="1:5">
      <c r="A19" s="38" t="s">
        <v>220</v>
      </c>
      <c r="B19" s="38" t="s">
        <v>221</v>
      </c>
      <c r="C19" s="48">
        <f t="shared" si="0"/>
        <v>43751.11</v>
      </c>
      <c r="D19" s="36"/>
      <c r="E19" s="48">
        <v>43751.11</v>
      </c>
    </row>
    <row r="20" ht="18" customHeight="1" spans="1:5">
      <c r="A20" s="38" t="s">
        <v>222</v>
      </c>
      <c r="B20" s="38" t="s">
        <v>223</v>
      </c>
      <c r="C20" s="48">
        <f t="shared" si="0"/>
        <v>37815.74</v>
      </c>
      <c r="D20" s="36"/>
      <c r="E20" s="48">
        <v>37815.74</v>
      </c>
    </row>
    <row r="21" ht="18" customHeight="1" spans="1:5">
      <c r="A21" s="38" t="s">
        <v>224</v>
      </c>
      <c r="B21" s="38" t="s">
        <v>225</v>
      </c>
      <c r="C21" s="48">
        <f t="shared" si="0"/>
        <v>0</v>
      </c>
      <c r="D21" s="36"/>
      <c r="E21" s="48"/>
    </row>
    <row r="22" ht="18" customHeight="1" spans="1:5">
      <c r="A22" s="38" t="s">
        <v>226</v>
      </c>
      <c r="B22" s="38" t="s">
        <v>227</v>
      </c>
      <c r="C22" s="48">
        <f t="shared" si="0"/>
        <v>45000</v>
      </c>
      <c r="D22" s="36"/>
      <c r="E22" s="48">
        <v>45000</v>
      </c>
    </row>
    <row r="23" ht="18" customHeight="1" spans="1:5">
      <c r="A23" s="38" t="s">
        <v>228</v>
      </c>
      <c r="B23" s="38" t="s">
        <v>229</v>
      </c>
      <c r="C23" s="48">
        <f t="shared" si="0"/>
        <v>0</v>
      </c>
      <c r="D23" s="48"/>
      <c r="E23" s="48"/>
    </row>
    <row r="24" ht="18" customHeight="1" spans="1:5">
      <c r="A24" s="47" t="s">
        <v>230</v>
      </c>
      <c r="B24" s="47" t="s">
        <v>231</v>
      </c>
      <c r="C24" s="48">
        <f t="shared" si="0"/>
        <v>151328.4</v>
      </c>
      <c r="D24" s="48">
        <f>D26+D28</f>
        <v>151328.4</v>
      </c>
      <c r="E24" s="48"/>
    </row>
    <row r="25" ht="18" customHeight="1" spans="1:5">
      <c r="A25" s="38" t="s">
        <v>232</v>
      </c>
      <c r="B25" s="38" t="s">
        <v>233</v>
      </c>
      <c r="C25" s="48">
        <f t="shared" si="0"/>
        <v>0</v>
      </c>
      <c r="D25" s="48"/>
      <c r="E25" s="48"/>
    </row>
    <row r="26" ht="18" customHeight="1" spans="1:5">
      <c r="A26" s="38" t="s">
        <v>234</v>
      </c>
      <c r="B26" s="38" t="s">
        <v>235</v>
      </c>
      <c r="C26" s="48">
        <f t="shared" si="0"/>
        <v>144608.4</v>
      </c>
      <c r="D26" s="48">
        <v>144608.4</v>
      </c>
      <c r="E26" s="48"/>
    </row>
    <row r="27" ht="18" customHeight="1" spans="1:5">
      <c r="A27" s="38" t="s">
        <v>236</v>
      </c>
      <c r="B27" s="38" t="s">
        <v>237</v>
      </c>
      <c r="C27" s="48">
        <f t="shared" si="0"/>
        <v>0</v>
      </c>
      <c r="D27" s="48"/>
      <c r="E27" s="48"/>
    </row>
    <row r="28" ht="18" customHeight="1" spans="1:5">
      <c r="A28" s="38" t="s">
        <v>238</v>
      </c>
      <c r="B28" s="38" t="s">
        <v>239</v>
      </c>
      <c r="C28" s="48">
        <f t="shared" si="0"/>
        <v>6720</v>
      </c>
      <c r="D28" s="48">
        <v>6720</v>
      </c>
      <c r="E28" s="48"/>
    </row>
    <row r="29" ht="18" customHeight="1" spans="1:5">
      <c r="A29" s="38" t="s">
        <v>240</v>
      </c>
      <c r="B29" s="38" t="s">
        <v>241</v>
      </c>
      <c r="C29" s="48">
        <f t="shared" si="0"/>
        <v>0</v>
      </c>
      <c r="D29" s="48"/>
      <c r="E29" s="48"/>
    </row>
    <row r="30" ht="18" customHeight="1" spans="1:5">
      <c r="A30" s="38" t="s">
        <v>242</v>
      </c>
      <c r="B30" s="38" t="s">
        <v>243</v>
      </c>
      <c r="C30" s="48">
        <f t="shared" si="0"/>
        <v>0</v>
      </c>
      <c r="D30" s="48"/>
      <c r="E30" s="48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2025-02-25T08:49:59Z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54C80BC5E32D4B2596A6365A6DA0E22A</vt:lpwstr>
  </property>
</Properties>
</file>