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<sst xmlns="http://schemas.openxmlformats.org/spreadsheetml/2006/main" count="329" uniqueCount="246">
  <si>
    <t>单位代码：</t>
  </si>
  <si>
    <t>单位名称：</t>
  </si>
  <si>
    <t>宁县社区卫生服务中心</t>
  </si>
  <si>
    <t>单位预算公开表</t>
  </si>
  <si>
    <t xml:space="preserve">     </t>
  </si>
  <si>
    <t>编制日期：</t>
  </si>
  <si>
    <t>部门领导：</t>
  </si>
  <si>
    <t>豆继刚</t>
  </si>
  <si>
    <t>财务负责人：</t>
  </si>
  <si>
    <t>索忠</t>
  </si>
  <si>
    <t>制表人：</t>
  </si>
  <si>
    <t>郭娇娇</t>
  </si>
  <si>
    <t xml:space="preserve">      </t>
  </si>
  <si>
    <t>目录</t>
  </si>
  <si>
    <t>表  名</t>
  </si>
  <si>
    <t xml:space="preserve">备  注
</t>
  </si>
  <si>
    <t>（１）单位收支总体情况表</t>
  </si>
  <si>
    <t xml:space="preserve">
</t>
  </si>
  <si>
    <t>（２）单位收入总体情况表</t>
  </si>
  <si>
    <t xml:space="preserve">财务预算口径
</t>
  </si>
  <si>
    <t>（３）单位支出总体情况表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</si>
  <si>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</si>
  <si>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</si>
  <si>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</si>
  <si>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</si>
  <si>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</si>
  <si>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</si>
  <si>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</si>
  <si>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</si>
  <si>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</si>
  <si>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</si>
  <si>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</si>
  <si>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</si>
  <si>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（１１）单位管理转移支付表</t>
  </si>
  <si>
    <t>（12）国有资本经营预算支出情况表</t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</si>
  <si>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</si>
  <si>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</si>
  <si>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</si>
  <si>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</si>
  <si>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</si>
  <si>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</si>
  <si>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</si>
  <si>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</si>
  <si>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</si>
  <si>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</si>
  <si>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</si>
  <si>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</si>
  <si>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</si>
  <si>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</si>
  <si>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</si>
  <si>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</si>
  <si>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</si>
  <si>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</si>
  <si>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</si>
  <si>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</si>
  <si>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</si>
  <si>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</si>
  <si>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</si>
  <si>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</si>
  <si>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</si>
  <si>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</si>
  <si>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</si>
  <si>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</si>
  <si>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</si>
  <si>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</si>
  <si>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</si>
  <si>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</si>
  <si>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</si>
  <si>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</si>
  <si>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</si>
  <si>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</si>
  <si>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</si>
  <si>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</si>
  <si>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</si>
  <si>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</si>
  <si>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</si>
  <si>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</si>
  <si>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</si>
  <si>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</si>
  <si>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</si>
  <si>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</si>
  <si>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</si>
  <si>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</si>
  <si>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</si>
  <si>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</si>
  <si>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</si>
  <si>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</si>
  <si>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单位收入总体情况表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</si>
  <si>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</si>
  <si>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</si>
  <si>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</si>
  <si>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</si>
  <si>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</si>
  <si>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</si>
  <si>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</si>
  <si>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</si>
  <si>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</si>
  <si>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</si>
  <si>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</si>
  <si>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</si>
  <si>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</si>
  <si>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</si>
  <si>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</si>
  <si>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</si>
  <si>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</si>
  <si>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</si>
  <si>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</si>
  <si>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</si>
  <si>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</si>
  <si>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</si>
  <si>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</si>
  <si>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单位支出总体情况表</t>
  </si>
  <si>
    <t>功能分类科目编码</t>
  </si>
  <si>
    <t>功能科目名称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</si>
  <si>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</si>
  <si>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</si>
  <si>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</si>
  <si>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</si>
  <si>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</si>
  <si>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</si>
  <si>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</si>
  <si>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</si>
  <si>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</si>
  <si>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</si>
  <si>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</si>
  <si>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</si>
  <si>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对机关事业单位基本养老保险缴费支出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</si>
  <si>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</si>
  <si>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</si>
  <si>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</si>
  <si>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</si>
  <si>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</si>
  <si>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</si>
  <si>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</si>
  <si>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2100301</t>
  </si>
  <si>
    <t>城市社区卫生机构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</si>
  <si>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</si>
  <si>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</si>
  <si>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</si>
  <si>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</si>
  <si>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</si>
  <si>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</si>
  <si>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</si>
  <si>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</si>
  <si>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</si>
  <si>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</si>
  <si>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</si>
  <si>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</si>
  <si>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</si>
  <si>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</si>
  <si>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</si>
  <si>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</si>
  <si>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</si>
  <si>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</si>
  <si>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</si>
  <si>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</si>
  <si>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</si>
  <si>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</si>
  <si>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</si>
  <si>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</si>
  <si>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</si>
  <si>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</si>
  <si>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</si>
  <si>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</si>
  <si>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</si>
  <si>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</si>
  <si>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</si>
  <si>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</si>
  <si>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</si>
  <si>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</si>
  <si>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</si>
  <si>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</si>
  <si>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</si>
  <si>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</si>
  <si>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</si>
  <si>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</si>
  <si>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</si>
  <si>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</si>
  <si>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</si>
  <si>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</si>
  <si>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</si>
  <si>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</si>
  <si>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</si>
  <si>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</si>
  <si>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</si>
  <si>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</si>
  <si>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</si>
  <si>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机关事业单位基本养老保险缴费支出</t>
  </si>
  <si>
    <t xml:space="preserve">                                         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</si>
  <si>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</si>
  <si>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</si>
  <si>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</si>
  <si>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</si>
  <si>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</si>
  <si>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</si>
  <si>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</si>
  <si>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</si>
  <si>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</si>
  <si>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</si>
  <si>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</si>
  <si>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</si>
  <si>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</si>
  <si>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</si>
  <si>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取暖费</t>
    </r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</si>
  <si>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</si>
  <si>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</si>
  <si>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</si>
  <si>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</si>
  <si>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</si>
  <si>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</si>
  <si>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</si>
  <si>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</si>
  <si>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</si>
  <si>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工会经费</t>
  </si>
  <si>
    <t xml:space="preserve">  福利费</t>
  </si>
  <si>
    <t>对个人和家庭的补助</t>
  </si>
  <si>
    <t xml:space="preserve">  取暖费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</si>
  <si>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</si>
  <si>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</si>
  <si>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</si>
  <si>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</si>
  <si>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</si>
  <si>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</si>
  <si>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</si>
  <si>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</si>
  <si>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</si>
  <si>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</si>
  <si>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</si>
  <si>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</si>
  <si>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</si>
  <si>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</si>
  <si>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</si>
  <si>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</si>
  <si>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</si>
  <si>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</si>
  <si>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</si>
  <si>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单位管理转移支付表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</si>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</sst>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58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name val="Hiragino Sans GB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7" applyNumberFormat="0" applyAlignment="0" applyProtection="0">
      <alignment vertical="center"/>
    </xf>
    <xf numFmtId="0" fontId="47" fillId="6" borderId="8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9" fillId="7" borderId="9" applyNumberFormat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0" fillId="0" borderId="0"/>
  </cellStyleXfs>
  <cellXfs count="1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0" fontId="28" fillId="0" borderId="1" xfId="0" applyFont="1" applyBorder="1">
      <alignment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29" fillId="0" borderId="1" xfId="0" applyFont="1" applyBorder="1">
      <alignment vertical="center"/>
    </xf>
    <xf numFmtId="0" fontId="25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179" fontId="16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2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9" fontId="30" fillId="0" borderId="1" xfId="0" applyNumberFormat="1" applyFont="1" applyFill="1" applyBorder="1" applyAlignment="1">
      <alignment horizontal="righ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180" fontId="27" fillId="0" borderId="0" xfId="0" applyNumberFormat="1" applyFont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6" sqref="G16"/>
    </sheetView>
  </sheetViews>
  <sheetFormatPr defaultColWidth="10" defaultRowHeight="14.4"/>
  <cols>
    <col min="1" max="1" width="2.5462962962963" customWidth="1"/>
    <col min="2" max="2" width="13.8796296296296" customWidth="1"/>
    <col min="3" max="4" width="9.76851851851852" customWidth="1"/>
    <col min="5" max="5" width="13.8796296296296" customWidth="1"/>
    <col min="6" max="6" width="12.1296296296296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30" customHeight="1" spans="1:11">
      <c r="A3" s="79"/>
      <c r="B3" s="79" t="s">
        <v>0</v>
      </c>
      <c r="C3" s="109">
        <v>607009</v>
      </c>
      <c r="D3" s="109"/>
      <c r="E3" s="79"/>
      <c r="F3" s="79"/>
      <c r="G3" s="79"/>
      <c r="H3" s="79"/>
      <c r="I3" s="79"/>
      <c r="J3" s="79"/>
      <c r="K3" s="79"/>
    </row>
    <row r="4" ht="30" customHeight="1" spans="1:11">
      <c r="A4" s="79"/>
      <c r="B4" s="79" t="s">
        <v>1</v>
      </c>
      <c r="C4" s="79" t="s">
        <v>2</v>
      </c>
      <c r="D4" s="79"/>
      <c r="E4" s="79"/>
      <c r="F4" s="79"/>
      <c r="G4" s="79"/>
      <c r="H4" s="79"/>
      <c r="I4" s="79"/>
      <c r="J4" s="79"/>
      <c r="K4" s="79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0" t="s">
        <v>3</v>
      </c>
      <c r="C6" s="110"/>
      <c r="D6" s="110"/>
      <c r="E6" s="110"/>
      <c r="F6" s="110"/>
      <c r="G6" s="110"/>
      <c r="H6" s="110"/>
      <c r="I6" s="110"/>
      <c r="J6" s="110"/>
      <c r="K6" s="11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30" customHeight="1" spans="1:11">
      <c r="A10" s="12"/>
      <c r="B10" s="79" t="s">
        <v>4</v>
      </c>
      <c r="C10" s="79"/>
      <c r="F10" s="111" t="s">
        <v>5</v>
      </c>
      <c r="G10" s="112">
        <v>45698</v>
      </c>
      <c r="H10" s="112"/>
      <c r="I10" s="79"/>
      <c r="J10" s="79"/>
      <c r="K10" s="12"/>
    </row>
    <row r="11" ht="22.75" customHeight="1" spans="1:11">
      <c r="A11" s="12"/>
      <c r="B11" s="79"/>
      <c r="C11" s="79"/>
      <c r="D11" s="79"/>
      <c r="E11" s="79"/>
      <c r="F11" s="79"/>
      <c r="G11" s="79"/>
      <c r="H11" s="79"/>
      <c r="I11" s="79"/>
      <c r="J11" s="79"/>
      <c r="K11" s="12"/>
    </row>
    <row r="12" ht="34" customHeight="1" spans="1:11">
      <c r="A12" s="12"/>
      <c r="B12" s="111" t="s">
        <v>6</v>
      </c>
      <c r="C12" s="111" t="s">
        <v>7</v>
      </c>
      <c r="D12" s="79"/>
      <c r="E12" s="111" t="s">
        <v>8</v>
      </c>
      <c r="F12" s="113" t="s">
        <v>9</v>
      </c>
      <c r="G12" s="79"/>
      <c r="H12" s="111" t="s">
        <v>10</v>
      </c>
      <c r="I12" s="113" t="s">
        <v>11</v>
      </c>
      <c r="J12" s="79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C3:D3"/>
    <mergeCell ref="C4:E4"/>
    <mergeCell ref="B6:K6"/>
    <mergeCell ref="G10:H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2" workbookViewId="0">
      <selection activeCell="G13" sqref="G13"/>
    </sheetView>
  </sheetViews>
  <sheetFormatPr defaultColWidth="10" defaultRowHeight="14.4" outlineLevelCol="2"/>
  <cols>
    <col min="1" max="1" width="5.01851851851852" customWidth="1"/>
    <col min="2" max="2" width="64.5" customWidth="1"/>
    <col min="3" max="3" width="55.25" customWidth="1"/>
  </cols>
  <sheetData>
    <row r="1" ht="59" customHeight="1" spans="1:2">
      <c r="A1" s="10"/>
      <c r="B1" s="10"/>
    </row>
    <row r="2" ht="39.15" customHeight="1" spans="1:3">
      <c r="A2" s="10"/>
      <c r="B2" s="105" t="s">
        <v>13</v>
      </c>
      <c r="C2" s="105"/>
    </row>
    <row r="3" ht="29.35" customHeight="1" spans="1:3">
      <c r="A3" s="106"/>
      <c r="B3" s="107" t="s">
        <v>14</v>
      </c>
      <c r="C3" s="107" t="s">
        <v>15</v>
      </c>
    </row>
    <row r="4" ht="28.45" customHeight="1" spans="1:3">
      <c r="A4" s="98"/>
      <c r="B4" s="108" t="s">
        <v>16</v>
      </c>
      <c r="C4" s="33" t="s">
        <v>17</v>
      </c>
    </row>
    <row r="5" ht="28.45" customHeight="1" spans="1:3">
      <c r="A5" s="98"/>
      <c r="B5" s="108" t="s">
        <v>18</v>
      </c>
      <c r="C5" s="33" t="s">
        <v>19</v>
      </c>
    </row>
    <row r="6" ht="28.45" customHeight="1" spans="1:3">
      <c r="A6" s="98"/>
      <c r="B6" s="108" t="s">
        <v>20</v>
      </c>
      <c r="C6" s="33" t="s">
        <v>21</v>
      </c>
    </row>
    <row r="7" ht="28.45" customHeight="1" spans="1:3">
      <c r="A7" s="98"/>
      <c r="B7" s="108" t="s">
        <v>22</v>
      </c>
      <c r="C7" s="33"/>
    </row>
    <row r="8" ht="28.45" customHeight="1" spans="1:3">
      <c r="A8" s="98"/>
      <c r="B8" s="108" t="s">
        <v>23</v>
      </c>
      <c r="C8" s="33" t="s">
        <v>24</v>
      </c>
    </row>
    <row r="9" ht="28.45" customHeight="1" spans="1:3">
      <c r="A9" s="98"/>
      <c r="B9" s="108" t="s">
        <v>25</v>
      </c>
      <c r="C9" s="33" t="s">
        <v>26</v>
      </c>
    </row>
    <row r="10" ht="28.45" customHeight="1" spans="1:3">
      <c r="A10" s="98"/>
      <c r="B10" s="108" t="s">
        <v>27</v>
      </c>
      <c r="C10" s="33" t="s">
        <v>28</v>
      </c>
    </row>
    <row r="11" ht="28.45" customHeight="1" spans="1:3">
      <c r="A11" s="98"/>
      <c r="B11" s="108" t="s">
        <v>29</v>
      </c>
      <c r="C11" s="33" t="s">
        <v>30</v>
      </c>
    </row>
    <row r="12" ht="28.45" customHeight="1" spans="1:3">
      <c r="A12" s="98"/>
      <c r="B12" s="108" t="s">
        <v>31</v>
      </c>
      <c r="C12" s="33"/>
    </row>
    <row r="13" ht="28.45" customHeight="1" spans="1:3">
      <c r="A13" s="10"/>
      <c r="B13" s="108" t="s">
        <v>32</v>
      </c>
      <c r="C13" s="33"/>
    </row>
    <row r="14" ht="28.45" customHeight="1" spans="1:3">
      <c r="A14" s="10"/>
      <c r="B14" s="108" t="s">
        <v>33</v>
      </c>
      <c r="C14" s="33" t="s">
        <v>17</v>
      </c>
    </row>
    <row r="15" ht="36" customHeight="1" spans="2:3">
      <c r="B15" s="108" t="s">
        <v>34</v>
      </c>
      <c r="C15" s="38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G7" sqref="G7"/>
    </sheetView>
  </sheetViews>
  <sheetFormatPr defaultColWidth="10" defaultRowHeight="14.4" outlineLevelCol="3"/>
  <cols>
    <col min="1" max="1" width="27.3796296296296" customWidth="1"/>
    <col min="2" max="2" width="15.8796296296296" customWidth="1"/>
    <col min="3" max="3" width="30.1296296296296" customWidth="1"/>
    <col min="4" max="4" width="14.5555555555556" customWidth="1"/>
    <col min="8" max="8" width="11.5"/>
  </cols>
  <sheetData>
    <row r="1" ht="14.3" customHeight="1" spans="1:4">
      <c r="A1" s="10"/>
      <c r="B1" s="10"/>
      <c r="C1" s="10"/>
      <c r="D1" s="10"/>
    </row>
    <row r="2" ht="29" customHeight="1" spans="1:4">
      <c r="A2" s="11" t="s">
        <v>35</v>
      </c>
      <c r="B2" s="11"/>
      <c r="C2" s="11"/>
      <c r="D2" s="11"/>
    </row>
    <row r="3" ht="22.75" customHeight="1" spans="1:4">
      <c r="A3" s="98"/>
      <c r="B3" s="98"/>
      <c r="C3" s="98"/>
      <c r="D3" s="99" t="s">
        <v>36</v>
      </c>
    </row>
    <row r="4" ht="22.75" customHeight="1" spans="1:4">
      <c r="A4" s="68" t="s">
        <v>37</v>
      </c>
      <c r="B4" s="68"/>
      <c r="C4" s="68" t="s">
        <v>38</v>
      </c>
      <c r="D4" s="68"/>
    </row>
    <row r="5" ht="22.75" customHeight="1" spans="1:4">
      <c r="A5" s="68" t="s">
        <v>39</v>
      </c>
      <c r="B5" s="68" t="s">
        <v>40</v>
      </c>
      <c r="C5" s="68" t="s">
        <v>39</v>
      </c>
      <c r="D5" s="68" t="s">
        <v>40</v>
      </c>
    </row>
    <row r="6" ht="22.75" customHeight="1" spans="1:4">
      <c r="A6" s="100" t="s">
        <v>41</v>
      </c>
      <c r="B6" s="75">
        <v>2040500.93</v>
      </c>
      <c r="C6" s="100" t="s">
        <v>42</v>
      </c>
      <c r="D6" s="75"/>
    </row>
    <row r="7" ht="22.75" customHeight="1" spans="1:4">
      <c r="A7" s="100" t="s">
        <v>43</v>
      </c>
      <c r="B7" s="75"/>
      <c r="C7" s="100" t="s">
        <v>44</v>
      </c>
      <c r="D7" s="101"/>
    </row>
    <row r="8" ht="22.75" customHeight="1" spans="1:4">
      <c r="A8" s="100" t="s">
        <v>45</v>
      </c>
      <c r="B8" s="75"/>
      <c r="C8" s="100" t="s">
        <v>46</v>
      </c>
      <c r="D8" s="101"/>
    </row>
    <row r="9" ht="22.75" customHeight="1" spans="1:4">
      <c r="A9" s="100" t="s">
        <v>47</v>
      </c>
      <c r="B9" s="75"/>
      <c r="C9" s="100" t="s">
        <v>48</v>
      </c>
      <c r="D9" s="101"/>
    </row>
    <row r="10" ht="22.75" customHeight="1" spans="1:4">
      <c r="A10" s="100" t="s">
        <v>49</v>
      </c>
      <c r="B10" s="75">
        <v>3380000</v>
      </c>
      <c r="C10" s="100" t="s">
        <v>50</v>
      </c>
      <c r="D10" s="101"/>
    </row>
    <row r="11" ht="22.75" customHeight="1" spans="1:4">
      <c r="A11" s="100" t="s">
        <v>51</v>
      </c>
      <c r="B11" s="75"/>
      <c r="C11" s="100" t="s">
        <v>52</v>
      </c>
      <c r="D11" s="101"/>
    </row>
    <row r="12" ht="22.75" customHeight="1" spans="1:4">
      <c r="A12" s="100" t="s">
        <v>53</v>
      </c>
      <c r="B12" s="75"/>
      <c r="C12" s="100" t="s">
        <v>54</v>
      </c>
      <c r="D12" s="101"/>
    </row>
    <row r="13" ht="22.75" customHeight="1" spans="1:4">
      <c r="A13" s="100" t="s">
        <v>55</v>
      </c>
      <c r="B13" s="75"/>
      <c r="C13" s="100" t="s">
        <v>56</v>
      </c>
      <c r="D13" s="101">
        <v>258185.69</v>
      </c>
    </row>
    <row r="14" ht="22.75" customHeight="1" spans="1:4">
      <c r="A14" s="100" t="s">
        <v>57</v>
      </c>
      <c r="B14" s="75"/>
      <c r="C14" s="100" t="s">
        <v>58</v>
      </c>
      <c r="D14" s="101"/>
    </row>
    <row r="15" ht="22.75" customHeight="1" spans="1:4">
      <c r="A15" s="100"/>
      <c r="B15" s="102"/>
      <c r="C15" s="100" t="s">
        <v>59</v>
      </c>
      <c r="D15" s="101">
        <v>5162315.24</v>
      </c>
    </row>
    <row r="16" ht="22.75" customHeight="1" spans="1:4">
      <c r="A16" s="100"/>
      <c r="B16" s="102"/>
      <c r="C16" s="100" t="s">
        <v>60</v>
      </c>
      <c r="D16" s="101"/>
    </row>
    <row r="17" ht="22.75" customHeight="1" spans="1:4">
      <c r="A17" s="100"/>
      <c r="B17" s="102"/>
      <c r="C17" s="100" t="s">
        <v>61</v>
      </c>
      <c r="D17" s="101"/>
    </row>
    <row r="18" ht="22.75" customHeight="1" spans="1:4">
      <c r="A18" s="100"/>
      <c r="B18" s="102"/>
      <c r="C18" s="100" t="s">
        <v>62</v>
      </c>
      <c r="D18" s="101"/>
    </row>
    <row r="19" ht="22.75" customHeight="1" spans="1:4">
      <c r="A19" s="100"/>
      <c r="B19" s="102"/>
      <c r="C19" s="100" t="s">
        <v>63</v>
      </c>
      <c r="D19" s="101"/>
    </row>
    <row r="20" ht="22.75" customHeight="1" spans="1:4">
      <c r="A20" s="103"/>
      <c r="B20" s="104"/>
      <c r="C20" s="100" t="s">
        <v>64</v>
      </c>
      <c r="D20" s="101"/>
    </row>
    <row r="21" ht="22.75" customHeight="1" spans="1:4">
      <c r="A21" s="103"/>
      <c r="B21" s="104"/>
      <c r="C21" s="100" t="s">
        <v>65</v>
      </c>
      <c r="D21" s="101"/>
    </row>
    <row r="22" ht="22.75" customHeight="1" spans="1:4">
      <c r="A22" s="103"/>
      <c r="B22" s="104"/>
      <c r="C22" s="100" t="s">
        <v>66</v>
      </c>
      <c r="D22" s="101"/>
    </row>
    <row r="23" ht="22.75" customHeight="1" spans="1:4">
      <c r="A23" s="103"/>
      <c r="B23" s="104"/>
      <c r="C23" s="100" t="s">
        <v>67</v>
      </c>
      <c r="D23" s="101"/>
    </row>
    <row r="24" ht="22.75" customHeight="1" spans="1:4">
      <c r="A24" s="103"/>
      <c r="B24" s="104"/>
      <c r="C24" s="100" t="s">
        <v>68</v>
      </c>
      <c r="D24" s="101"/>
    </row>
    <row r="25" ht="22.75" customHeight="1" spans="1:4">
      <c r="A25" s="100"/>
      <c r="B25" s="102"/>
      <c r="C25" s="100" t="s">
        <v>69</v>
      </c>
      <c r="D25" s="101"/>
    </row>
    <row r="26" ht="22.75" customHeight="1" spans="1:4">
      <c r="A26" s="100"/>
      <c r="B26" s="102"/>
      <c r="C26" s="100" t="s">
        <v>70</v>
      </c>
      <c r="D26" s="101"/>
    </row>
    <row r="27" ht="22.75" customHeight="1" spans="1:4">
      <c r="A27" s="100"/>
      <c r="B27" s="102"/>
      <c r="C27" s="100" t="s">
        <v>71</v>
      </c>
      <c r="D27" s="101"/>
    </row>
    <row r="28" ht="22.75" customHeight="1" spans="1:4">
      <c r="A28" s="103"/>
      <c r="B28" s="104"/>
      <c r="C28" s="100" t="s">
        <v>72</v>
      </c>
      <c r="D28" s="101"/>
    </row>
    <row r="29" ht="22.75" customHeight="1" spans="1:4">
      <c r="A29" s="103"/>
      <c r="B29" s="104"/>
      <c r="C29" s="100" t="s">
        <v>73</v>
      </c>
      <c r="D29" s="101"/>
    </row>
    <row r="30" ht="22.75" customHeight="1" spans="1:4">
      <c r="A30" s="103"/>
      <c r="B30" s="104"/>
      <c r="C30" s="100" t="s">
        <v>74</v>
      </c>
      <c r="D30" s="101"/>
    </row>
    <row r="31" ht="22.75" customHeight="1" spans="1:4">
      <c r="A31" s="103"/>
      <c r="B31" s="104"/>
      <c r="C31" s="100" t="s">
        <v>75</v>
      </c>
      <c r="D31" s="101"/>
    </row>
    <row r="32" ht="22.75" customHeight="1" spans="1:4">
      <c r="A32" s="103"/>
      <c r="B32" s="104"/>
      <c r="C32" s="100" t="s">
        <v>76</v>
      </c>
      <c r="D32" s="101"/>
    </row>
    <row r="33" ht="22.75" customHeight="1" spans="1:4">
      <c r="A33" s="100"/>
      <c r="B33" s="100"/>
      <c r="C33" s="100" t="s">
        <v>77</v>
      </c>
      <c r="D33" s="101"/>
    </row>
    <row r="34" ht="22.75" customHeight="1" spans="1:4">
      <c r="A34" s="100"/>
      <c r="B34" s="100"/>
      <c r="C34" s="100" t="s">
        <v>78</v>
      </c>
      <c r="D34" s="101"/>
    </row>
    <row r="35" ht="22.75" customHeight="1" spans="1:4">
      <c r="A35" s="100"/>
      <c r="B35" s="100"/>
      <c r="C35" s="100" t="s">
        <v>79</v>
      </c>
      <c r="D35" s="101"/>
    </row>
    <row r="36" ht="22.75" customHeight="1" spans="1:4">
      <c r="A36" s="100"/>
      <c r="B36" s="100"/>
      <c r="C36" s="100"/>
      <c r="D36" s="100"/>
    </row>
    <row r="37" ht="22.75" customHeight="1" spans="1:4">
      <c r="A37" s="100"/>
      <c r="B37" s="100"/>
      <c r="C37" s="100"/>
      <c r="D37" s="100"/>
    </row>
    <row r="38" ht="22.75" customHeight="1" spans="1:4">
      <c r="A38" s="100"/>
      <c r="B38" s="100"/>
      <c r="C38" s="100"/>
      <c r="D38" s="100"/>
    </row>
    <row r="39" ht="22.75" customHeight="1" spans="1:4">
      <c r="A39" s="103" t="s">
        <v>80</v>
      </c>
      <c r="B39" s="104">
        <f>SUM(B6:B14)</f>
        <v>5420500.93</v>
      </c>
      <c r="C39" s="103" t="s">
        <v>81</v>
      </c>
      <c r="D39" s="104">
        <f>SUM(D6:D38)</f>
        <v>5420500.93</v>
      </c>
    </row>
    <row r="40" ht="22.75" customHeight="1" spans="1:4">
      <c r="A40" s="103" t="s">
        <v>82</v>
      </c>
      <c r="B40" s="104"/>
      <c r="C40" s="103" t="s">
        <v>83</v>
      </c>
      <c r="D40" s="104"/>
    </row>
    <row r="41" ht="22.75" customHeight="1" spans="1:4">
      <c r="A41" s="103" t="s">
        <v>84</v>
      </c>
      <c r="B41" s="102"/>
      <c r="C41" s="100"/>
      <c r="D41" s="102"/>
    </row>
    <row r="42" ht="22.75" customHeight="1" spans="1:4">
      <c r="A42" s="103" t="s">
        <v>85</v>
      </c>
      <c r="B42" s="104">
        <f>B39+B40</f>
        <v>5420500.93</v>
      </c>
      <c r="C42" s="103" t="s">
        <v>86</v>
      </c>
      <c r="D42" s="104">
        <f>D39+D40</f>
        <v>5420500.93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scale="8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2" sqref="A2:B2"/>
    </sheetView>
  </sheetViews>
  <sheetFormatPr defaultColWidth="7.87962962962963" defaultRowHeight="12.75" customHeight="1" outlineLevelCol="2"/>
  <cols>
    <col min="1" max="1" width="39.5" style="18" customWidth="1"/>
    <col min="2" max="2" width="35.6296296296296" style="18" customWidth="1"/>
    <col min="3" max="3" width="27.3796296296296" style="18" customWidth="1"/>
    <col min="4" max="16384" width="7.87962962962963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86"/>
      <c r="B3" s="87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88" t="s">
        <v>88</v>
      </c>
      <c r="B5" s="89">
        <f>B6+B7</f>
        <v>2040500.93</v>
      </c>
      <c r="C5" s="18"/>
    </row>
    <row r="6" s="17" customFormat="1" ht="25" customHeight="1" spans="1:3">
      <c r="A6" s="90" t="s">
        <v>89</v>
      </c>
      <c r="B6" s="91">
        <v>2040500.93</v>
      </c>
      <c r="C6" s="18"/>
    </row>
    <row r="7" s="17" customFormat="1" ht="25" customHeight="1" spans="1:3">
      <c r="A7" s="90" t="s">
        <v>90</v>
      </c>
      <c r="B7" s="91"/>
      <c r="C7" s="18"/>
    </row>
    <row r="8" s="17" customFormat="1" ht="25" customHeight="1" spans="1:3">
      <c r="A8" s="88" t="s">
        <v>91</v>
      </c>
      <c r="B8" s="91">
        <f>B9+B10</f>
        <v>0</v>
      </c>
      <c r="C8" s="18"/>
    </row>
    <row r="9" s="17" customFormat="1" ht="25" customHeight="1" spans="1:3">
      <c r="A9" s="90" t="s">
        <v>89</v>
      </c>
      <c r="B9" s="91"/>
      <c r="C9" s="18"/>
    </row>
    <row r="10" s="17" customFormat="1" ht="25" customHeight="1" spans="1:3">
      <c r="A10" s="90" t="s">
        <v>90</v>
      </c>
      <c r="B10" s="91"/>
      <c r="C10" s="18"/>
    </row>
    <row r="11" s="17" customFormat="1" ht="25" customHeight="1" spans="1:3">
      <c r="A11" s="88" t="s">
        <v>92</v>
      </c>
      <c r="B11" s="91"/>
      <c r="C11" s="18"/>
    </row>
    <row r="12" s="17" customFormat="1" ht="25" customHeight="1" spans="1:3">
      <c r="A12" s="90" t="s">
        <v>89</v>
      </c>
      <c r="B12" s="91"/>
      <c r="C12" s="18"/>
    </row>
    <row r="13" s="17" customFormat="1" ht="25" customHeight="1" spans="1:3">
      <c r="A13" s="90" t="s">
        <v>90</v>
      </c>
      <c r="B13" s="91"/>
      <c r="C13" s="18"/>
    </row>
    <row r="14" s="17" customFormat="1" ht="25" customHeight="1" spans="1:3">
      <c r="A14" s="92" t="s">
        <v>93</v>
      </c>
      <c r="B14" s="91">
        <f>SUM(B15:B17)</f>
        <v>3380000</v>
      </c>
      <c r="C14" s="18"/>
    </row>
    <row r="15" s="17" customFormat="1" ht="25" customHeight="1" spans="1:3">
      <c r="A15" s="90" t="s">
        <v>94</v>
      </c>
      <c r="B15" s="91"/>
      <c r="C15" s="18"/>
    </row>
    <row r="16" s="17" customFormat="1" ht="25" customHeight="1" spans="1:3">
      <c r="A16" s="90" t="s">
        <v>95</v>
      </c>
      <c r="B16" s="91">
        <v>3380000</v>
      </c>
      <c r="C16" s="18"/>
    </row>
    <row r="17" s="17" customFormat="1" ht="25" customHeight="1" spans="1:3">
      <c r="A17" s="90" t="s">
        <v>96</v>
      </c>
      <c r="B17" s="93"/>
      <c r="C17" s="18"/>
    </row>
    <row r="18" s="17" customFormat="1" ht="25" customHeight="1" spans="1:3">
      <c r="A18" s="92" t="s">
        <v>97</v>
      </c>
      <c r="B18" s="93"/>
      <c r="C18" s="18"/>
    </row>
    <row r="19" s="17" customFormat="1" ht="25" customHeight="1" spans="1:3">
      <c r="A19" s="92" t="s">
        <v>98</v>
      </c>
      <c r="B19" s="93"/>
      <c r="C19" s="18"/>
    </row>
    <row r="20" s="17" customFormat="1" ht="25" customHeight="1" spans="1:3">
      <c r="A20" s="92" t="s">
        <v>99</v>
      </c>
      <c r="B20" s="93"/>
      <c r="C20" s="18"/>
    </row>
    <row r="21" s="17" customFormat="1" ht="25" customHeight="1" spans="1:3">
      <c r="A21" s="92" t="s">
        <v>100</v>
      </c>
      <c r="B21" s="93"/>
      <c r="C21" s="18"/>
    </row>
    <row r="22" s="17" customFormat="1" ht="25" customHeight="1" spans="1:3">
      <c r="A22" s="92" t="s">
        <v>101</v>
      </c>
      <c r="B22" s="94">
        <f>B23+B26+B29+B30</f>
        <v>0</v>
      </c>
      <c r="C22" s="18"/>
    </row>
    <row r="23" s="17" customFormat="1" ht="25" customHeight="1" spans="1:3">
      <c r="A23" s="90" t="s">
        <v>102</v>
      </c>
      <c r="B23" s="94">
        <f>B24+B25</f>
        <v>0</v>
      </c>
      <c r="C23" s="18"/>
    </row>
    <row r="24" s="17" customFormat="1" ht="25" customHeight="1" spans="1:3">
      <c r="A24" s="90" t="s">
        <v>103</v>
      </c>
      <c r="B24" s="94"/>
      <c r="C24" s="18"/>
    </row>
    <row r="25" s="17" customFormat="1" ht="25" customHeight="1" spans="1:3">
      <c r="A25" s="90" t="s">
        <v>104</v>
      </c>
      <c r="B25" s="94"/>
      <c r="C25" s="18"/>
    </row>
    <row r="26" s="17" customFormat="1" ht="25" customHeight="1" spans="1:3">
      <c r="A26" s="90" t="s">
        <v>105</v>
      </c>
      <c r="B26" s="94">
        <f>B27+B28</f>
        <v>0</v>
      </c>
      <c r="C26" s="18"/>
    </row>
    <row r="27" s="17" customFormat="1" ht="25" customHeight="1" spans="1:3">
      <c r="A27" s="90" t="s">
        <v>106</v>
      </c>
      <c r="B27" s="94"/>
      <c r="C27" s="18"/>
    </row>
    <row r="28" s="17" customFormat="1" ht="25" customHeight="1" spans="1:3">
      <c r="A28" s="90" t="s">
        <v>107</v>
      </c>
      <c r="B28" s="94"/>
      <c r="C28" s="18"/>
    </row>
    <row r="29" s="17" customFormat="1" ht="25" customHeight="1" spans="1:3">
      <c r="A29" s="90" t="s">
        <v>108</v>
      </c>
      <c r="B29" s="94"/>
      <c r="C29" s="18"/>
    </row>
    <row r="30" s="17" customFormat="1" ht="25" customHeight="1" spans="1:3">
      <c r="A30" s="90" t="s">
        <v>109</v>
      </c>
      <c r="B30" s="94"/>
      <c r="C30" s="18"/>
    </row>
    <row r="31" ht="25" customHeight="1" spans="1:2">
      <c r="A31" s="95"/>
      <c r="B31" s="94"/>
    </row>
    <row r="32" s="17" customFormat="1" ht="25" customHeight="1" spans="1:3">
      <c r="A32" s="96" t="s">
        <v>110</v>
      </c>
      <c r="B32" s="97">
        <f>B5+B8+B14+B18+B19+B20+B21+B22</f>
        <v>5420500.93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A2" sqref="A2:E2"/>
    </sheetView>
  </sheetViews>
  <sheetFormatPr defaultColWidth="10" defaultRowHeight="14.4" outlineLevelCol="5"/>
  <cols>
    <col min="1" max="1" width="14.3796296296296" customWidth="1"/>
    <col min="2" max="2" width="19" customWidth="1"/>
    <col min="3" max="4" width="16.1296296296296" customWidth="1"/>
    <col min="5" max="5" width="12.629629629629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7" customHeight="1" spans="1:5">
      <c r="A3" s="12"/>
      <c r="B3" s="12"/>
      <c r="C3" s="12"/>
      <c r="D3" s="12"/>
      <c r="E3" s="79" t="s">
        <v>36</v>
      </c>
    </row>
    <row r="4" ht="40" customHeight="1" spans="1:6">
      <c r="A4" s="80" t="s">
        <v>112</v>
      </c>
      <c r="B4" s="80" t="s">
        <v>113</v>
      </c>
      <c r="C4" s="80" t="s">
        <v>114</v>
      </c>
      <c r="D4" s="80" t="s">
        <v>115</v>
      </c>
      <c r="E4" s="80" t="s">
        <v>116</v>
      </c>
      <c r="F4" s="80" t="s">
        <v>117</v>
      </c>
    </row>
    <row r="5" ht="30" customHeight="1" spans="1:6">
      <c r="A5" s="33" t="s">
        <v>118</v>
      </c>
      <c r="B5" s="33"/>
      <c r="C5" s="53">
        <f>SUM(C6,C12)</f>
        <v>5420500.93</v>
      </c>
      <c r="D5" s="53">
        <f>SUM(D6,D12)</f>
        <v>5420500.93</v>
      </c>
      <c r="E5" s="66"/>
      <c r="F5" s="66"/>
    </row>
    <row r="6" ht="30" customHeight="1" spans="1:6">
      <c r="A6" s="81" t="s">
        <v>119</v>
      </c>
      <c r="B6" s="36" t="s">
        <v>120</v>
      </c>
      <c r="C6" s="82">
        <v>258185.69</v>
      </c>
      <c r="D6" s="82">
        <v>258185.69</v>
      </c>
      <c r="E6" s="66"/>
      <c r="F6" s="66"/>
    </row>
    <row r="7" ht="30" customHeight="1" spans="1:6">
      <c r="A7" s="83" t="s">
        <v>121</v>
      </c>
      <c r="B7" s="42" t="s">
        <v>122</v>
      </c>
      <c r="C7" s="38">
        <v>245061.1</v>
      </c>
      <c r="D7" s="38">
        <v>245061.1</v>
      </c>
      <c r="E7" s="67"/>
      <c r="F7" s="67"/>
    </row>
    <row r="8" ht="30" customHeight="1" spans="1:6">
      <c r="A8" s="83" t="s">
        <v>123</v>
      </c>
      <c r="B8" s="42" t="s">
        <v>124</v>
      </c>
      <c r="C8" s="38">
        <v>4750</v>
      </c>
      <c r="D8" s="38">
        <v>4750</v>
      </c>
      <c r="E8" s="67"/>
      <c r="F8" s="67"/>
    </row>
    <row r="9" ht="30" customHeight="1" spans="1:6">
      <c r="A9" s="83" t="s">
        <v>125</v>
      </c>
      <c r="B9" s="42" t="s">
        <v>126</v>
      </c>
      <c r="C9" s="38">
        <v>240311.1</v>
      </c>
      <c r="D9" s="38">
        <v>240311.1</v>
      </c>
      <c r="E9" s="67"/>
      <c r="F9" s="67"/>
    </row>
    <row r="10" ht="30" customHeight="1" spans="1:6">
      <c r="A10" s="83" t="s">
        <v>127</v>
      </c>
      <c r="B10" s="42" t="s">
        <v>128</v>
      </c>
      <c r="C10" s="38">
        <v>13124.59</v>
      </c>
      <c r="D10" s="38">
        <v>13124.59</v>
      </c>
      <c r="E10" s="84"/>
      <c r="F10" s="84"/>
    </row>
    <row r="11" ht="30" customHeight="1" spans="1:6">
      <c r="A11" s="83" t="s">
        <v>129</v>
      </c>
      <c r="B11" s="42" t="s">
        <v>128</v>
      </c>
      <c r="C11" s="38">
        <v>13124.59</v>
      </c>
      <c r="D11" s="38">
        <v>13124.59</v>
      </c>
      <c r="E11" s="38"/>
      <c r="F11" s="38"/>
    </row>
    <row r="12" ht="30" customHeight="1" spans="1:6">
      <c r="A12" s="81" t="s">
        <v>130</v>
      </c>
      <c r="B12" s="36" t="s">
        <v>131</v>
      </c>
      <c r="C12" s="82">
        <f>D12+E12+F12</f>
        <v>5162315.24</v>
      </c>
      <c r="D12" s="82">
        <f>D13+D15</f>
        <v>5162315.24</v>
      </c>
      <c r="E12" s="85"/>
      <c r="F12" s="85"/>
    </row>
    <row r="13" ht="30" customHeight="1" spans="1:6">
      <c r="A13" s="83" t="s">
        <v>132</v>
      </c>
      <c r="B13" s="42" t="s">
        <v>133</v>
      </c>
      <c r="C13" s="38">
        <f>+C14</f>
        <v>5049283.74</v>
      </c>
      <c r="D13" s="38">
        <f>D14</f>
        <v>5049283.74</v>
      </c>
      <c r="E13" s="38"/>
      <c r="F13" s="38"/>
    </row>
    <row r="14" ht="30" customHeight="1" spans="1:6">
      <c r="A14" s="83" t="s">
        <v>134</v>
      </c>
      <c r="B14" s="42" t="s">
        <v>135</v>
      </c>
      <c r="C14" s="38">
        <f>D14+E14+F14</f>
        <v>5049283.74</v>
      </c>
      <c r="D14" s="38">
        <v>5049283.74</v>
      </c>
      <c r="E14" s="38"/>
      <c r="F14" s="38"/>
    </row>
    <row r="15" ht="30" customHeight="1" spans="1:6">
      <c r="A15" s="83" t="s">
        <v>136</v>
      </c>
      <c r="B15" s="42" t="s">
        <v>137</v>
      </c>
      <c r="C15" s="38">
        <v>113031.5</v>
      </c>
      <c r="D15" s="38">
        <v>113031.5</v>
      </c>
      <c r="E15" s="84"/>
      <c r="F15" s="84"/>
    </row>
    <row r="16" ht="30" customHeight="1" spans="1:6">
      <c r="A16" s="83" t="s">
        <v>138</v>
      </c>
      <c r="B16" s="42" t="s">
        <v>139</v>
      </c>
      <c r="C16" s="38">
        <v>113031.5</v>
      </c>
      <c r="D16" s="38">
        <v>113031.5</v>
      </c>
      <c r="E16" s="38"/>
      <c r="F16" s="38"/>
    </row>
  </sheetData>
  <mergeCells count="1">
    <mergeCell ref="A2:E2"/>
  </mergeCells>
  <printOptions horizontalCentered="1" verticalCentered="1"/>
  <pageMargins left="0.751388888888889" right="0.751388888888889" top="0.271527777777778" bottom="0.271527777777778" header="0" footer="0"/>
  <pageSetup paperSize="9" scale="9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16" sqref="D16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36</v>
      </c>
      <c r="D3" s="49"/>
      <c r="E3" s="12"/>
      <c r="F3" s="12"/>
      <c r="G3" s="12"/>
    </row>
    <row r="4" ht="22.75" customHeight="1" spans="1:7">
      <c r="A4" s="68" t="s">
        <v>37</v>
      </c>
      <c r="B4" s="68"/>
      <c r="C4" s="68" t="s">
        <v>38</v>
      </c>
      <c r="D4" s="68"/>
      <c r="E4" s="12"/>
      <c r="F4" s="12"/>
      <c r="G4" s="12"/>
    </row>
    <row r="5" ht="22.75" customHeight="1" spans="1:7">
      <c r="A5" s="68" t="s">
        <v>39</v>
      </c>
      <c r="B5" s="68" t="s">
        <v>40</v>
      </c>
      <c r="C5" s="68" t="s">
        <v>39</v>
      </c>
      <c r="D5" s="68" t="s">
        <v>118</v>
      </c>
      <c r="E5" s="12"/>
      <c r="F5" s="12"/>
      <c r="G5" s="12"/>
    </row>
    <row r="6" ht="22.75" customHeight="1" spans="1:7">
      <c r="A6" s="15" t="s">
        <v>141</v>
      </c>
      <c r="B6" s="74">
        <f>D6</f>
        <v>2040500.93</v>
      </c>
      <c r="C6" s="15" t="s">
        <v>142</v>
      </c>
      <c r="D6" s="74">
        <f>D14+D16</f>
        <v>2040500.93</v>
      </c>
      <c r="E6" s="12"/>
      <c r="F6" s="12"/>
      <c r="G6" s="12"/>
    </row>
    <row r="7" ht="22.75" customHeight="1" spans="1:7">
      <c r="A7" s="15" t="s">
        <v>143</v>
      </c>
      <c r="B7" s="75"/>
      <c r="C7" s="15" t="s">
        <v>144</v>
      </c>
      <c r="D7" s="75"/>
      <c r="E7" s="12"/>
      <c r="F7" s="12"/>
      <c r="G7" s="12"/>
    </row>
    <row r="8" ht="22.75" customHeight="1" spans="1:7">
      <c r="A8" s="15" t="s">
        <v>145</v>
      </c>
      <c r="B8" s="75"/>
      <c r="C8" s="15" t="s">
        <v>146</v>
      </c>
      <c r="D8" s="75"/>
      <c r="E8" s="12"/>
      <c r="F8" s="12"/>
      <c r="G8" s="12"/>
    </row>
    <row r="9" ht="22.75" customHeight="1" spans="1:7">
      <c r="A9" s="15" t="s">
        <v>147</v>
      </c>
      <c r="B9" s="75"/>
      <c r="C9" s="15" t="s">
        <v>148</v>
      </c>
      <c r="D9" s="75"/>
      <c r="E9" s="12"/>
      <c r="F9" s="12"/>
      <c r="G9" s="12"/>
    </row>
    <row r="10" ht="22.75" customHeight="1" spans="1:7">
      <c r="A10" s="15"/>
      <c r="B10" s="76"/>
      <c r="C10" s="15" t="s">
        <v>149</v>
      </c>
      <c r="D10" s="75"/>
      <c r="E10" s="12"/>
      <c r="F10" s="12"/>
      <c r="G10" s="12"/>
    </row>
    <row r="11" ht="22.75" customHeight="1" spans="1:7">
      <c r="A11" s="15"/>
      <c r="B11" s="76"/>
      <c r="C11" s="15" t="s">
        <v>150</v>
      </c>
      <c r="D11" s="75"/>
      <c r="E11" s="12"/>
      <c r="F11" s="12"/>
      <c r="G11" s="12"/>
    </row>
    <row r="12" ht="22.75" customHeight="1" spans="1:7">
      <c r="A12" s="15"/>
      <c r="B12" s="76"/>
      <c r="C12" s="15" t="s">
        <v>151</v>
      </c>
      <c r="D12" s="75"/>
      <c r="E12" s="12"/>
      <c r="F12" s="12"/>
      <c r="G12" s="12"/>
    </row>
    <row r="13" ht="22.75" customHeight="1" spans="1:7">
      <c r="A13" s="46"/>
      <c r="B13" s="70"/>
      <c r="C13" s="15" t="s">
        <v>152</v>
      </c>
      <c r="D13" s="75"/>
      <c r="E13" s="12"/>
      <c r="F13" s="12"/>
      <c r="G13" s="12"/>
    </row>
    <row r="14" ht="22.75" customHeight="1" spans="1:7">
      <c r="A14" s="15"/>
      <c r="B14" s="76"/>
      <c r="C14" s="15" t="s">
        <v>153</v>
      </c>
      <c r="D14" s="75">
        <v>258185.69</v>
      </c>
      <c r="E14" s="12"/>
      <c r="F14" s="12"/>
      <c r="G14" s="48"/>
    </row>
    <row r="15" ht="22.75" customHeight="1" spans="1:7">
      <c r="A15" s="15"/>
      <c r="B15" s="76"/>
      <c r="C15" s="15" t="s">
        <v>154</v>
      </c>
      <c r="D15" s="75"/>
      <c r="E15" s="12"/>
      <c r="F15" s="12"/>
      <c r="G15" s="12"/>
    </row>
    <row r="16" ht="22.75" customHeight="1" spans="1:7">
      <c r="A16" s="15"/>
      <c r="B16" s="76"/>
      <c r="C16" s="15" t="s">
        <v>155</v>
      </c>
      <c r="D16" s="75">
        <v>1782315.24</v>
      </c>
      <c r="E16" s="12"/>
      <c r="F16" s="12"/>
      <c r="G16" s="12"/>
    </row>
    <row r="17" ht="22.75" customHeight="1" spans="1:7">
      <c r="A17" s="15"/>
      <c r="B17" s="76"/>
      <c r="C17" s="15" t="s">
        <v>156</v>
      </c>
      <c r="D17" s="75"/>
      <c r="E17" s="12"/>
      <c r="F17" s="12"/>
      <c r="G17" s="12"/>
    </row>
    <row r="18" ht="22.75" customHeight="1" spans="1:7">
      <c r="A18" s="15"/>
      <c r="B18" s="76"/>
      <c r="C18" s="15" t="s">
        <v>157</v>
      </c>
      <c r="D18" s="75"/>
      <c r="E18" s="12"/>
      <c r="F18" s="12"/>
      <c r="G18" s="12"/>
    </row>
    <row r="19" ht="22.75" customHeight="1" spans="1:7">
      <c r="A19" s="15"/>
      <c r="B19" s="15"/>
      <c r="C19" s="15" t="s">
        <v>158</v>
      </c>
      <c r="D19" s="75"/>
      <c r="E19" s="12"/>
      <c r="F19" s="12"/>
      <c r="G19" s="12"/>
    </row>
    <row r="20" ht="22.75" customHeight="1" spans="1:7">
      <c r="A20" s="15"/>
      <c r="B20" s="15"/>
      <c r="C20" s="15" t="s">
        <v>159</v>
      </c>
      <c r="D20" s="75"/>
      <c r="E20" s="12"/>
      <c r="F20" s="12"/>
      <c r="G20" s="12"/>
    </row>
    <row r="21" ht="22.75" customHeight="1" spans="1:7">
      <c r="A21" s="15"/>
      <c r="B21" s="15"/>
      <c r="C21" s="15" t="s">
        <v>160</v>
      </c>
      <c r="D21" s="75"/>
      <c r="E21" s="12"/>
      <c r="F21" s="12"/>
      <c r="G21" s="12"/>
    </row>
    <row r="22" ht="22.75" customHeight="1" spans="1:7">
      <c r="A22" s="15"/>
      <c r="B22" s="15"/>
      <c r="C22" s="15" t="s">
        <v>161</v>
      </c>
      <c r="D22" s="75"/>
      <c r="E22" s="12"/>
      <c r="F22" s="12"/>
      <c r="G22" s="12"/>
    </row>
    <row r="23" ht="22.75" customHeight="1" spans="1:7">
      <c r="A23" s="15"/>
      <c r="B23" s="15"/>
      <c r="C23" s="15" t="s">
        <v>162</v>
      </c>
      <c r="D23" s="75"/>
      <c r="E23" s="12"/>
      <c r="F23" s="12"/>
      <c r="G23" s="12"/>
    </row>
    <row r="24" ht="22.75" customHeight="1" spans="1:7">
      <c r="A24" s="15"/>
      <c r="B24" s="15"/>
      <c r="C24" s="15" t="s">
        <v>163</v>
      </c>
      <c r="D24" s="75"/>
      <c r="E24" s="12"/>
      <c r="F24" s="12"/>
      <c r="G24" s="12"/>
    </row>
    <row r="25" ht="22.75" customHeight="1" spans="1:7">
      <c r="A25" s="15"/>
      <c r="B25" s="15"/>
      <c r="C25" s="15" t="s">
        <v>164</v>
      </c>
      <c r="D25" s="75"/>
      <c r="E25" s="12"/>
      <c r="F25" s="12"/>
      <c r="G25" s="12"/>
    </row>
    <row r="26" ht="22.75" customHeight="1" spans="1:7">
      <c r="A26" s="15"/>
      <c r="B26" s="15"/>
      <c r="C26" s="15" t="s">
        <v>165</v>
      </c>
      <c r="D26" s="75"/>
      <c r="E26" s="12"/>
      <c r="F26" s="12"/>
      <c r="G26" s="12"/>
    </row>
    <row r="27" ht="22.75" customHeight="1" spans="1:7">
      <c r="A27" s="15"/>
      <c r="B27" s="15"/>
      <c r="C27" s="15" t="s">
        <v>166</v>
      </c>
      <c r="D27" s="75"/>
      <c r="E27" s="12"/>
      <c r="F27" s="12"/>
      <c r="G27" s="12"/>
    </row>
    <row r="28" ht="22.75" customHeight="1" spans="1:7">
      <c r="A28" s="15"/>
      <c r="B28" s="15"/>
      <c r="C28" s="15" t="s">
        <v>167</v>
      </c>
      <c r="D28" s="75"/>
      <c r="E28" s="12"/>
      <c r="F28" s="12"/>
      <c r="G28" s="12"/>
    </row>
    <row r="29" ht="22.75" customHeight="1" spans="1:7">
      <c r="A29" s="15"/>
      <c r="B29" s="15"/>
      <c r="C29" s="15" t="s">
        <v>168</v>
      </c>
      <c r="D29" s="75"/>
      <c r="E29" s="12"/>
      <c r="F29" s="12"/>
      <c r="G29" s="12"/>
    </row>
    <row r="30" ht="22.75" customHeight="1" spans="1:7">
      <c r="A30" s="15"/>
      <c r="B30" s="15"/>
      <c r="C30" s="15" t="s">
        <v>169</v>
      </c>
      <c r="D30" s="75"/>
      <c r="E30" s="12"/>
      <c r="F30" s="12"/>
      <c r="G30" s="12"/>
    </row>
    <row r="31" ht="22.75" customHeight="1" spans="1:7">
      <c r="A31" s="15"/>
      <c r="B31" s="15"/>
      <c r="C31" s="15" t="s">
        <v>170</v>
      </c>
      <c r="D31" s="75"/>
      <c r="E31" s="12"/>
      <c r="F31" s="12"/>
      <c r="G31" s="12"/>
    </row>
    <row r="32" ht="22.75" customHeight="1" spans="1:7">
      <c r="A32" s="15"/>
      <c r="B32" s="15"/>
      <c r="C32" s="15" t="s">
        <v>171</v>
      </c>
      <c r="D32" s="75"/>
      <c r="E32" s="12"/>
      <c r="F32" s="12"/>
      <c r="G32" s="12"/>
    </row>
    <row r="33" ht="22.75" customHeight="1" spans="1:7">
      <c r="A33" s="15"/>
      <c r="B33" s="15"/>
      <c r="C33" s="15" t="s">
        <v>172</v>
      </c>
      <c r="D33" s="75"/>
      <c r="E33" s="12"/>
      <c r="F33" s="12"/>
      <c r="G33" s="12"/>
    </row>
    <row r="34" ht="22.75" customHeight="1" spans="1:7">
      <c r="A34" s="15"/>
      <c r="B34" s="15"/>
      <c r="C34" s="15" t="s">
        <v>173</v>
      </c>
      <c r="D34" s="75"/>
      <c r="E34" s="12"/>
      <c r="F34" s="12"/>
      <c r="G34" s="12"/>
    </row>
    <row r="35" ht="22.75" customHeight="1" spans="1:7">
      <c r="A35" s="15"/>
      <c r="B35" s="15"/>
      <c r="C35" s="15" t="s">
        <v>174</v>
      </c>
      <c r="D35" s="75"/>
      <c r="E35" s="12"/>
      <c r="F35" s="12"/>
      <c r="G35" s="12"/>
    </row>
    <row r="36" ht="22.75" customHeight="1" spans="1:7">
      <c r="A36" s="15"/>
      <c r="B36" s="15"/>
      <c r="C36" s="15" t="s">
        <v>175</v>
      </c>
      <c r="D36" s="74"/>
      <c r="E36" s="12"/>
      <c r="F36" s="12"/>
      <c r="G36" s="12"/>
    </row>
    <row r="37" ht="22.75" customHeight="1" spans="1:7">
      <c r="A37" s="68" t="s">
        <v>176</v>
      </c>
      <c r="B37" s="77">
        <f>B6</f>
        <v>2040500.93</v>
      </c>
      <c r="C37" s="68" t="s">
        <v>177</v>
      </c>
      <c r="D37" s="78">
        <f>D6</f>
        <v>2040500.93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scale="93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I10" sqref="I10"/>
    </sheetView>
  </sheetViews>
  <sheetFormatPr defaultColWidth="10" defaultRowHeight="14.4" outlineLevelRow="7"/>
  <cols>
    <col min="1" max="1" width="25.3796296296296" customWidth="1"/>
    <col min="2" max="2" width="18.0462962962963" customWidth="1"/>
    <col min="3" max="3" width="15.75" customWidth="1"/>
    <col min="4" max="4" width="14.8796296296296" customWidth="1"/>
    <col min="5" max="5" width="13.25" customWidth="1"/>
    <col min="6" max="11" width="12.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36</v>
      </c>
      <c r="K3" s="49"/>
    </row>
    <row r="4" ht="22.75" customHeight="1" spans="1:11">
      <c r="A4" s="68" t="s">
        <v>179</v>
      </c>
      <c r="B4" s="68" t="s">
        <v>118</v>
      </c>
      <c r="C4" s="68" t="s">
        <v>180</v>
      </c>
      <c r="D4" s="68"/>
      <c r="E4" s="68"/>
      <c r="F4" s="68" t="s">
        <v>181</v>
      </c>
      <c r="G4" s="68"/>
      <c r="H4" s="68"/>
      <c r="I4" s="68" t="s">
        <v>182</v>
      </c>
      <c r="J4" s="68"/>
      <c r="K4" s="68"/>
    </row>
    <row r="5" ht="22.75" customHeight="1" spans="1:11">
      <c r="A5" s="68"/>
      <c r="B5" s="68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6" t="s">
        <v>118</v>
      </c>
      <c r="B6" s="69">
        <f>C6</f>
        <v>2040500.93</v>
      </c>
      <c r="C6" s="69">
        <f>D6+E6</f>
        <v>2040500.93</v>
      </c>
      <c r="D6" s="70">
        <v>2040500.93</v>
      </c>
      <c r="E6" s="69"/>
      <c r="F6" s="69"/>
      <c r="G6" s="69"/>
      <c r="H6" s="69"/>
      <c r="I6" s="69"/>
      <c r="J6" s="69"/>
      <c r="K6" s="69"/>
    </row>
    <row r="7" ht="22.75" customHeight="1" spans="1:11">
      <c r="A7" s="71" t="s">
        <v>2</v>
      </c>
      <c r="B7" s="69">
        <f>C7</f>
        <v>2040500.93</v>
      </c>
      <c r="C7" s="69">
        <f>D7+E7</f>
        <v>2040500.93</v>
      </c>
      <c r="D7" s="70">
        <v>2040500.93</v>
      </c>
      <c r="E7" s="70"/>
      <c r="F7" s="70"/>
      <c r="G7" s="70"/>
      <c r="H7" s="70"/>
      <c r="I7" s="70"/>
      <c r="J7" s="70"/>
      <c r="K7" s="70"/>
    </row>
    <row r="8" ht="22.75" customHeight="1" spans="1:11">
      <c r="A8" s="72"/>
      <c r="B8" s="73"/>
      <c r="C8" s="73"/>
      <c r="D8" s="70"/>
      <c r="E8" s="70"/>
      <c r="F8" s="70"/>
      <c r="G8" s="70"/>
      <c r="H8" s="70"/>
      <c r="I8" s="70"/>
      <c r="J8" s="70"/>
      <c r="K8" s="70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 vertic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4" workbookViewId="0">
      <selection activeCell="E13" sqref="E13"/>
    </sheetView>
  </sheetViews>
  <sheetFormatPr defaultColWidth="10" defaultRowHeight="14.4" outlineLevelCol="7"/>
  <cols>
    <col min="1" max="1" width="10.1296296296296" customWidth="1"/>
    <col min="2" max="2" width="20.3796296296296" customWidth="1"/>
    <col min="3" max="5" width="18.6296296296296" customWidth="1"/>
  </cols>
  <sheetData>
    <row r="1" ht="14.3" customHeight="1" spans="1:1">
      <c r="A1" s="59"/>
    </row>
    <row r="2" ht="36.9" customHeight="1" spans="1:5">
      <c r="A2" s="11" t="s">
        <v>183</v>
      </c>
      <c r="B2" s="11"/>
      <c r="C2" s="11"/>
      <c r="D2" s="11"/>
      <c r="E2" s="11"/>
    </row>
    <row r="3" ht="34" customHeight="1" spans="1:5">
      <c r="A3" s="12"/>
      <c r="B3" s="12"/>
      <c r="C3" s="49" t="s">
        <v>36</v>
      </c>
      <c r="D3" s="49"/>
      <c r="E3" s="49"/>
    </row>
    <row r="4" ht="30" customHeight="1" spans="1:5">
      <c r="A4" s="50" t="s">
        <v>184</v>
      </c>
      <c r="B4" s="50"/>
      <c r="C4" s="50" t="s">
        <v>180</v>
      </c>
      <c r="D4" s="50"/>
      <c r="E4" s="50"/>
    </row>
    <row r="5" ht="29" customHeight="1" spans="1:5">
      <c r="A5" s="60" t="s">
        <v>185</v>
      </c>
      <c r="B5" s="60" t="s">
        <v>186</v>
      </c>
      <c r="C5" s="61" t="s">
        <v>118</v>
      </c>
      <c r="D5" s="60" t="s">
        <v>115</v>
      </c>
      <c r="E5" s="60" t="s">
        <v>116</v>
      </c>
    </row>
    <row r="6" ht="31" customHeight="1" spans="1:5">
      <c r="A6" s="62"/>
      <c r="B6" s="63" t="s">
        <v>118</v>
      </c>
      <c r="C6" s="64">
        <f>D6+E6</f>
        <v>2040500.93</v>
      </c>
      <c r="D6" s="65">
        <f>D7+D13</f>
        <v>2040500.93</v>
      </c>
      <c r="E6" s="65"/>
    </row>
    <row r="7" ht="36" customHeight="1" spans="1:5">
      <c r="A7" s="36" t="s">
        <v>119</v>
      </c>
      <c r="B7" s="36" t="s">
        <v>120</v>
      </c>
      <c r="C7" s="66">
        <f t="shared" ref="C7:C17" si="0">D7+E7</f>
        <v>258185.69</v>
      </c>
      <c r="D7" s="66">
        <f>D8+D11</f>
        <v>258185.69</v>
      </c>
      <c r="E7" s="66"/>
    </row>
    <row r="8" ht="36" customHeight="1" spans="1:5">
      <c r="A8" s="36" t="s">
        <v>121</v>
      </c>
      <c r="B8" s="36" t="s">
        <v>122</v>
      </c>
      <c r="C8" s="66">
        <f t="shared" si="0"/>
        <v>245061.1</v>
      </c>
      <c r="D8" s="66">
        <f>D9+D10</f>
        <v>245061.1</v>
      </c>
      <c r="E8" s="66"/>
    </row>
    <row r="9" ht="36" customHeight="1" spans="1:5">
      <c r="A9" s="36" t="s">
        <v>123</v>
      </c>
      <c r="B9" s="36" t="s">
        <v>124</v>
      </c>
      <c r="C9" s="66">
        <f t="shared" si="0"/>
        <v>4750</v>
      </c>
      <c r="D9" s="67">
        <v>4750</v>
      </c>
      <c r="E9" s="67"/>
    </row>
    <row r="10" ht="36" customHeight="1" spans="1:5">
      <c r="A10" s="36" t="s">
        <v>125</v>
      </c>
      <c r="B10" s="31" t="s">
        <v>187</v>
      </c>
      <c r="C10" s="66">
        <f t="shared" si="0"/>
        <v>240311.1</v>
      </c>
      <c r="D10" s="38">
        <v>240311.1</v>
      </c>
      <c r="E10" s="38"/>
    </row>
    <row r="11" ht="36" customHeight="1" spans="1:5">
      <c r="A11" s="36" t="s">
        <v>127</v>
      </c>
      <c r="B11" s="31" t="s">
        <v>128</v>
      </c>
      <c r="C11" s="66">
        <f t="shared" si="0"/>
        <v>13124.59</v>
      </c>
      <c r="D11" s="38">
        <f>D12</f>
        <v>13124.59</v>
      </c>
      <c r="E11" s="38"/>
    </row>
    <row r="12" ht="36" customHeight="1" spans="1:5">
      <c r="A12" s="36" t="s">
        <v>129</v>
      </c>
      <c r="B12" s="31" t="s">
        <v>128</v>
      </c>
      <c r="C12" s="66">
        <f t="shared" si="0"/>
        <v>13124.59</v>
      </c>
      <c r="D12" s="38">
        <v>13124.59</v>
      </c>
      <c r="E12" s="38"/>
    </row>
    <row r="13" ht="36" customHeight="1" spans="1:8">
      <c r="A13" s="36" t="s">
        <v>130</v>
      </c>
      <c r="B13" s="31" t="s">
        <v>131</v>
      </c>
      <c r="C13" s="66">
        <f t="shared" si="0"/>
        <v>1782315.24</v>
      </c>
      <c r="D13" s="38">
        <f>D14+D16</f>
        <v>1782315.24</v>
      </c>
      <c r="E13" s="38"/>
      <c r="H13" t="s">
        <v>188</v>
      </c>
    </row>
    <row r="14" ht="36" customHeight="1" spans="1:5">
      <c r="A14" s="36" t="s">
        <v>132</v>
      </c>
      <c r="B14" s="31" t="s">
        <v>133</v>
      </c>
      <c r="C14" s="66">
        <f t="shared" si="0"/>
        <v>1669283.74</v>
      </c>
      <c r="D14" s="38">
        <f>D15</f>
        <v>1669283.74</v>
      </c>
      <c r="E14" s="38"/>
    </row>
    <row r="15" ht="36" customHeight="1" spans="1:5">
      <c r="A15" s="36">
        <v>2100301</v>
      </c>
      <c r="B15" s="31" t="s">
        <v>135</v>
      </c>
      <c r="C15" s="66">
        <f t="shared" si="0"/>
        <v>1669283.74</v>
      </c>
      <c r="D15" s="38">
        <v>1669283.74</v>
      </c>
      <c r="E15" s="38"/>
    </row>
    <row r="16" ht="36" customHeight="1" spans="1:5">
      <c r="A16" s="36" t="s">
        <v>136</v>
      </c>
      <c r="B16" s="31" t="s">
        <v>137</v>
      </c>
      <c r="C16" s="66">
        <f t="shared" si="0"/>
        <v>113031.5</v>
      </c>
      <c r="D16" s="38">
        <f>D17</f>
        <v>113031.5</v>
      </c>
      <c r="E16" s="38"/>
    </row>
    <row r="17" ht="36" customHeight="1" spans="1:5">
      <c r="A17" s="36" t="s">
        <v>138</v>
      </c>
      <c r="B17" s="31" t="s">
        <v>139</v>
      </c>
      <c r="C17" s="66">
        <f t="shared" si="0"/>
        <v>113031.5</v>
      </c>
      <c r="D17" s="38">
        <v>113031.5</v>
      </c>
      <c r="E17" s="38"/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14" sqref="E14"/>
    </sheetView>
  </sheetViews>
  <sheetFormatPr defaultColWidth="10" defaultRowHeight="14.4" outlineLevelCol="4"/>
  <cols>
    <col min="1" max="1" width="11.25" customWidth="1"/>
    <col min="2" max="2" width="23.6296296296296" customWidth="1"/>
    <col min="3" max="4" width="18.3796296296296" customWidth="1"/>
    <col min="5" max="5" width="14.8796296296296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189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36</v>
      </c>
    </row>
    <row r="4" ht="28" customHeight="1" spans="1:5">
      <c r="A4" s="50" t="s">
        <v>190</v>
      </c>
      <c r="B4" s="50"/>
      <c r="C4" s="50" t="s">
        <v>191</v>
      </c>
      <c r="D4" s="50"/>
      <c r="E4" s="50"/>
    </row>
    <row r="5" ht="22.75" customHeight="1" spans="1:5">
      <c r="A5" s="50" t="s">
        <v>185</v>
      </c>
      <c r="B5" s="50" t="s">
        <v>186</v>
      </c>
      <c r="C5" s="50" t="s">
        <v>118</v>
      </c>
      <c r="D5" s="50" t="s">
        <v>192</v>
      </c>
      <c r="E5" s="50" t="s">
        <v>193</v>
      </c>
    </row>
    <row r="6" ht="22.75" customHeight="1" spans="1:5">
      <c r="A6" s="50"/>
      <c r="B6" s="51" t="s">
        <v>118</v>
      </c>
      <c r="C6" s="52">
        <f>D6+E6</f>
        <v>2040500.93</v>
      </c>
      <c r="D6" s="52">
        <f>D7+D16+D19</f>
        <v>2020981.61</v>
      </c>
      <c r="E6" s="52">
        <f>E16</f>
        <v>19519.32</v>
      </c>
    </row>
    <row r="7" ht="27" customHeight="1" spans="1:5">
      <c r="A7" s="36" t="s">
        <v>194</v>
      </c>
      <c r="B7" s="36" t="s">
        <v>195</v>
      </c>
      <c r="C7" s="52">
        <f t="shared" ref="C7:C21" si="0">D7+E7</f>
        <v>2016231.61</v>
      </c>
      <c r="D7" s="53">
        <f>SUM(D8:D15)</f>
        <v>2016231.61</v>
      </c>
      <c r="E7" s="54"/>
    </row>
    <row r="8" ht="27" customHeight="1" spans="1:5">
      <c r="A8" s="55" t="s">
        <v>196</v>
      </c>
      <c r="B8" s="40" t="s">
        <v>197</v>
      </c>
      <c r="C8" s="52">
        <f t="shared" si="0"/>
        <v>767374.02</v>
      </c>
      <c r="D8" s="56">
        <v>767374.02</v>
      </c>
      <c r="E8" s="56"/>
    </row>
    <row r="9" ht="27" customHeight="1" spans="1:5">
      <c r="A9" s="55" t="s">
        <v>198</v>
      </c>
      <c r="B9" s="40" t="s">
        <v>199</v>
      </c>
      <c r="C9" s="52">
        <f t="shared" si="0"/>
        <v>71731.8</v>
      </c>
      <c r="D9" s="38">
        <v>71731.8</v>
      </c>
      <c r="E9" s="38"/>
    </row>
    <row r="10" ht="27" customHeight="1" spans="1:5">
      <c r="A10" s="55" t="s">
        <v>200</v>
      </c>
      <c r="B10" s="40" t="s">
        <v>201</v>
      </c>
      <c r="C10" s="52">
        <f t="shared" si="0"/>
        <v>308800</v>
      </c>
      <c r="D10" s="38">
        <v>308800</v>
      </c>
      <c r="E10" s="38"/>
    </row>
    <row r="11" ht="27" customHeight="1" spans="1:5">
      <c r="A11" s="55" t="s">
        <v>202</v>
      </c>
      <c r="B11" s="40" t="s">
        <v>203</v>
      </c>
      <c r="C11" s="52">
        <f t="shared" si="0"/>
        <v>33000</v>
      </c>
      <c r="D11" s="38">
        <v>33000</v>
      </c>
      <c r="E11" s="38"/>
    </row>
    <row r="12" ht="27" customHeight="1" spans="1:5">
      <c r="A12" s="55" t="s">
        <v>204</v>
      </c>
      <c r="B12" s="40" t="s">
        <v>205</v>
      </c>
      <c r="C12" s="52">
        <f t="shared" si="0"/>
        <v>468858.6</v>
      </c>
      <c r="D12" s="38">
        <v>468858.6</v>
      </c>
      <c r="E12" s="38"/>
    </row>
    <row r="13" ht="27" customHeight="1" spans="1:5">
      <c r="A13" s="55" t="s">
        <v>206</v>
      </c>
      <c r="B13" s="42" t="s">
        <v>207</v>
      </c>
      <c r="C13" s="52">
        <f t="shared" si="0"/>
        <v>240311.1</v>
      </c>
      <c r="D13" s="38">
        <v>240311.1</v>
      </c>
      <c r="E13" s="38"/>
    </row>
    <row r="14" ht="27" customHeight="1" spans="1:5">
      <c r="A14" s="55" t="s">
        <v>208</v>
      </c>
      <c r="B14" s="40" t="s">
        <v>209</v>
      </c>
      <c r="C14" s="52">
        <f t="shared" si="0"/>
        <v>113031.5</v>
      </c>
      <c r="D14" s="38">
        <v>113031.5</v>
      </c>
      <c r="E14" s="38"/>
    </row>
    <row r="15" ht="27" customHeight="1" spans="1:5">
      <c r="A15" s="55" t="s">
        <v>210</v>
      </c>
      <c r="B15" s="40" t="s">
        <v>211</v>
      </c>
      <c r="C15" s="52">
        <f t="shared" si="0"/>
        <v>13124.59</v>
      </c>
      <c r="D15" s="38">
        <v>13124.59</v>
      </c>
      <c r="E15" s="38"/>
    </row>
    <row r="16" ht="27" customHeight="1" spans="1:5">
      <c r="A16" s="36">
        <v>302</v>
      </c>
      <c r="B16" s="36" t="s">
        <v>212</v>
      </c>
      <c r="C16" s="52">
        <f t="shared" si="0"/>
        <v>19519.32</v>
      </c>
      <c r="D16" s="38"/>
      <c r="E16" s="38">
        <f>E17+E18</f>
        <v>19519.32</v>
      </c>
    </row>
    <row r="17" ht="27" customHeight="1" spans="1:5">
      <c r="A17" s="57">
        <v>30228</v>
      </c>
      <c r="B17" s="40" t="s">
        <v>213</v>
      </c>
      <c r="C17" s="52">
        <f t="shared" si="0"/>
        <v>11931.44</v>
      </c>
      <c r="D17" s="38"/>
      <c r="E17" s="38">
        <v>11931.44</v>
      </c>
    </row>
    <row r="18" ht="27" customHeight="1" spans="1:5">
      <c r="A18" s="57">
        <v>30229</v>
      </c>
      <c r="B18" s="40" t="s">
        <v>214</v>
      </c>
      <c r="C18" s="52">
        <f t="shared" si="0"/>
        <v>7587.88</v>
      </c>
      <c r="D18" s="38"/>
      <c r="E18" s="38">
        <v>7587.88</v>
      </c>
    </row>
    <row r="19" ht="27" customHeight="1" spans="1:5">
      <c r="A19" s="58">
        <v>303</v>
      </c>
      <c r="B19" s="36" t="s">
        <v>215</v>
      </c>
      <c r="C19" s="52">
        <f t="shared" si="0"/>
        <v>4750</v>
      </c>
      <c r="D19" s="38">
        <f>D20</f>
        <v>4750</v>
      </c>
      <c r="E19" s="38"/>
    </row>
    <row r="20" ht="27" customHeight="1" spans="1:5">
      <c r="A20" s="57">
        <v>30314</v>
      </c>
      <c r="B20" s="40" t="s">
        <v>216</v>
      </c>
      <c r="C20" s="52">
        <f t="shared" si="0"/>
        <v>4750</v>
      </c>
      <c r="D20" s="38">
        <v>4750</v>
      </c>
      <c r="E20" s="38"/>
    </row>
    <row r="21" ht="27" customHeight="1" spans="1:5">
      <c r="A21" s="57">
        <v>30305</v>
      </c>
      <c r="B21" s="40" t="s">
        <v>217</v>
      </c>
      <c r="C21" s="52">
        <f t="shared" si="0"/>
        <v>0</v>
      </c>
      <c r="D21" s="38">
        <v>0</v>
      </c>
      <c r="E21" s="3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218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36</v>
      </c>
    </row>
    <row r="4" ht="22.75" customHeight="1" spans="1:8">
      <c r="A4" s="14" t="s">
        <v>179</v>
      </c>
      <c r="B4" s="14" t="s">
        <v>219</v>
      </c>
      <c r="C4" s="14"/>
      <c r="D4" s="14"/>
      <c r="E4" s="14"/>
      <c r="F4" s="14"/>
      <c r="G4" s="14" t="s">
        <v>220</v>
      </c>
      <c r="H4" s="14" t="s">
        <v>221</v>
      </c>
    </row>
    <row r="5" ht="22.75" customHeight="1" spans="1:8">
      <c r="A5" s="14"/>
      <c r="B5" s="14" t="s">
        <v>118</v>
      </c>
      <c r="C5" s="14" t="s">
        <v>222</v>
      </c>
      <c r="D5" s="14" t="s">
        <v>223</v>
      </c>
      <c r="E5" s="14" t="s">
        <v>224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225</v>
      </c>
      <c r="F6" s="14" t="s">
        <v>226</v>
      </c>
      <c r="G6" s="14"/>
      <c r="H6" s="14"/>
    </row>
    <row r="7" ht="22.75" customHeight="1" spans="1:8">
      <c r="A7" s="46" t="s">
        <v>118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/>
      <c r="B8" s="47"/>
      <c r="C8" s="47"/>
      <c r="D8" s="47"/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K15" sqref="K15"/>
    </sheetView>
  </sheetViews>
  <sheetFormatPr defaultColWidth="10" defaultRowHeight="14.4"/>
  <cols>
    <col min="1" max="1" width="8" customWidth="1"/>
    <col min="2" max="2" width="12" style="18" customWidth="1"/>
    <col min="3" max="3" width="21.8796296296296" style="18" customWidth="1"/>
    <col min="4" max="5" width="14.5" customWidth="1"/>
    <col min="6" max="6" width="12.5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228</v>
      </c>
      <c r="B4" s="29" t="s">
        <v>229</v>
      </c>
      <c r="C4" s="30" t="s">
        <v>230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>SUM(D6)</f>
        <v>19519.32</v>
      </c>
      <c r="E5" s="33">
        <f>SUM(E6)</f>
        <v>19519.32</v>
      </c>
      <c r="F5" s="34"/>
      <c r="G5" s="12"/>
      <c r="H5" s="12"/>
      <c r="I5" s="12"/>
      <c r="J5" s="12"/>
    </row>
    <row r="6" ht="28" customHeight="1" spans="1:6">
      <c r="A6" s="35">
        <v>1</v>
      </c>
      <c r="B6" s="36" t="s">
        <v>231</v>
      </c>
      <c r="C6" s="37" t="s">
        <v>212</v>
      </c>
      <c r="D6" s="38">
        <f>SUM(D7:D8)</f>
        <v>19519.32</v>
      </c>
      <c r="E6" s="38">
        <f>SUM(E7:E8)</f>
        <v>19519.32</v>
      </c>
      <c r="F6" s="38"/>
    </row>
    <row r="7" ht="28" customHeight="1" spans="1:6">
      <c r="A7" s="35">
        <v>2</v>
      </c>
      <c r="B7" s="39">
        <v>30228</v>
      </c>
      <c r="C7" s="40" t="s">
        <v>213</v>
      </c>
      <c r="D7" s="38">
        <f>SUM(E7:F7)</f>
        <v>11931.44</v>
      </c>
      <c r="E7" s="38">
        <v>11931.44</v>
      </c>
      <c r="F7" s="38"/>
    </row>
    <row r="8" ht="28" customHeight="1" spans="1:6">
      <c r="A8" s="35">
        <v>3</v>
      </c>
      <c r="B8" s="39">
        <v>30229</v>
      </c>
      <c r="C8" s="40" t="s">
        <v>214</v>
      </c>
      <c r="D8" s="38">
        <f>SUM(E8:F8)</f>
        <v>7587.88</v>
      </c>
      <c r="E8" s="38">
        <v>7587.88</v>
      </c>
      <c r="F8" s="38"/>
    </row>
    <row r="9" ht="28" customHeight="1" spans="1:6">
      <c r="A9" s="38"/>
      <c r="B9" s="41"/>
      <c r="C9" s="42"/>
      <c r="D9" s="38"/>
      <c r="E9" s="38"/>
      <c r="F9" s="38"/>
    </row>
    <row r="10" ht="28" customHeight="1" spans="1:6">
      <c r="A10" s="38"/>
      <c r="B10" s="41"/>
      <c r="C10" s="42"/>
      <c r="D10" s="38"/>
      <c r="E10" s="38"/>
      <c r="F10" s="38"/>
    </row>
    <row r="11" ht="28" customHeight="1" spans="1:6">
      <c r="A11" s="38"/>
      <c r="B11" s="41"/>
      <c r="C11" s="42"/>
      <c r="D11" s="38"/>
      <c r="E11" s="38"/>
      <c r="F11" s="38"/>
    </row>
    <row r="12" ht="28" customHeight="1" spans="1:6">
      <c r="A12" s="38"/>
      <c r="B12" s="41"/>
      <c r="C12" s="42"/>
      <c r="D12" s="38"/>
      <c r="E12" s="43"/>
      <c r="F12" s="38"/>
    </row>
    <row r="13" ht="28" customHeight="1" spans="1:6">
      <c r="A13" s="38"/>
      <c r="B13" s="41"/>
      <c r="C13" s="42"/>
      <c r="D13" s="38"/>
      <c r="E13" s="38"/>
      <c r="F13" s="38"/>
    </row>
    <row r="14" ht="28" customHeight="1" spans="1:6">
      <c r="A14" s="38"/>
      <c r="B14" s="41"/>
      <c r="C14" s="42"/>
      <c r="D14" s="38"/>
      <c r="E14" s="38"/>
      <c r="F14" s="38"/>
    </row>
    <row r="15" ht="28" customHeight="1" spans="1:6">
      <c r="A15" s="38"/>
      <c r="B15" s="41"/>
      <c r="C15" s="42"/>
      <c r="D15" s="38"/>
      <c r="E15" s="38"/>
      <c r="F15" s="38"/>
    </row>
    <row r="16" ht="28" customHeight="1" spans="1:6">
      <c r="A16" s="38"/>
      <c r="B16" s="41"/>
      <c r="C16" s="42"/>
      <c r="D16" s="38"/>
      <c r="E16" s="38"/>
      <c r="F16" s="38"/>
    </row>
    <row r="17" ht="28" customHeight="1" spans="1:6">
      <c r="A17" s="38"/>
      <c r="B17" s="41"/>
      <c r="C17" s="42"/>
      <c r="D17" s="38"/>
      <c r="E17" s="38"/>
      <c r="F17" s="38"/>
    </row>
    <row r="18" ht="28" customHeight="1" spans="1:6">
      <c r="A18" s="38"/>
      <c r="B18" s="41"/>
      <c r="C18" s="42"/>
      <c r="D18" s="38"/>
      <c r="E18" s="38"/>
      <c r="F18" s="38"/>
    </row>
    <row r="19" ht="28" customHeight="1" spans="1:6">
      <c r="A19" s="38"/>
      <c r="B19" s="41"/>
      <c r="C19" s="42"/>
      <c r="D19" s="38"/>
      <c r="E19" s="38"/>
      <c r="F19" s="38"/>
    </row>
    <row r="25" spans="2:3">
      <c r="B25" s="17"/>
      <c r="C25" s="17"/>
    </row>
    <row r="26" spans="2:3">
      <c r="B26" s="17"/>
      <c r="C26" s="17"/>
    </row>
    <row r="27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233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234</v>
      </c>
      <c r="B5" s="22" t="s">
        <v>235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10" defaultRowHeight="14.4" outlineLevelRow="4" outlineLevelCol="4"/>
  <cols>
    <col min="1" max="1" width="18.6296296296296" customWidth="1"/>
    <col min="2" max="2" width="17.1296296296296" customWidth="1"/>
    <col min="3" max="5" width="27.879629629629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236</v>
      </c>
      <c r="B2" s="11"/>
      <c r="C2" s="11"/>
      <c r="D2" s="11"/>
      <c r="E2" s="11"/>
    </row>
    <row r="3" ht="45" customHeight="1" spans="1:5">
      <c r="A3" s="12"/>
      <c r="B3" s="12"/>
      <c r="C3" s="12"/>
      <c r="D3" s="12"/>
      <c r="E3" s="13" t="s">
        <v>36</v>
      </c>
    </row>
    <row r="4" ht="42" customHeight="1" spans="1:5">
      <c r="A4" s="14" t="s">
        <v>179</v>
      </c>
      <c r="B4" s="14" t="s">
        <v>118</v>
      </c>
      <c r="C4" s="14" t="s">
        <v>237</v>
      </c>
      <c r="D4" s="14" t="s">
        <v>238</v>
      </c>
      <c r="E4" s="14" t="s">
        <v>239</v>
      </c>
    </row>
    <row r="5" ht="42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3" sqref="B3:B4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240</v>
      </c>
      <c r="B1" s="1"/>
    </row>
    <row r="2" spans="1:1">
      <c r="A2" s="2" t="s">
        <v>241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242</v>
      </c>
      <c r="B5" s="4">
        <v>1</v>
      </c>
    </row>
    <row r="6" spans="1:2">
      <c r="A6" s="6" t="s">
        <v>243</v>
      </c>
      <c r="B6" s="7"/>
    </row>
    <row r="7" spans="1:2">
      <c r="A7" s="8" t="s">
        <v>244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2025-02-25T01:26:56Z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