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<sst xmlns="http://schemas.openxmlformats.org/spreadsheetml/2006/main" count="316" uniqueCount="238">
  <si>
    <t>单位代码：</t>
  </si>
  <si>
    <t xml:space="preserve">
</t>
  </si>
  <si>
    <t>单位名称：</t>
  </si>
  <si>
    <t>宁县春荣镇卫生院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</si>
  <si>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</si>
  <si>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</si>
  <si>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</si>
  <si>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</si>
  <si>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</si>
  <si>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</si>
  <si>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</si>
  <si>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</si>
  <si>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</si>
  <si>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</si>
  <si>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</si>
  <si>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</si>
  <si>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</si>
  <si>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</si>
  <si>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</si>
  <si>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</si>
  <si>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</si>
  <si>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</si>
  <si>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</si>
  <si>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</si>
  <si>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</si>
  <si>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</si>
  <si>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</si>
  <si>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</si>
  <si>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</si>
  <si>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</si>
  <si>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</si>
  <si>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</si>
  <si>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</si>
  <si>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</si>
  <si>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</si>
  <si>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</si>
  <si>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</si>
  <si>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</si>
  <si>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</si>
  <si>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</si>
  <si>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</si>
  <si>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</si>
  <si>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</si>
  <si>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</si>
  <si>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</si>
  <si>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</si>
  <si>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</si>
  <si>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</si>
  <si>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</si>
  <si>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</si>
  <si>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</si>
  <si>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</si>
  <si>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</si>
  <si>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</si>
  <si>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</si>
  <si>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</si>
  <si>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</si>
  <si>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</si>
  <si>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</si>
  <si>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</si>
  <si>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</si>
  <si>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</si>
  <si>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</si>
  <si>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</si>
  <si>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</si>
  <si>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</si>
  <si>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</si>
  <si>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</si>
  <si>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</si>
  <si>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</si>
  <si>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</si>
  <si>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</si>
  <si>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</si>
  <si>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</si>
  <si>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</si>
  <si>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</si>
  <si>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</si>
  <si>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</si>
  <si>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</si>
  <si>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</si>
  <si>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</si>
  <si>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</si>
  <si>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</si>
  <si>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</si>
  <si>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</si>
  <si>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</si>
  <si>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财政拨款数</t>
  </si>
  <si>
    <t>专项转移支付</t>
  </si>
  <si>
    <t>一般性转移支付</t>
  </si>
  <si>
    <t>二、事业收入</t>
  </si>
  <si>
    <t>本年收入合计</t>
  </si>
  <si>
    <t>三、上年结转</t>
  </si>
  <si>
    <t>财政性资金结转</t>
  </si>
  <si>
    <t>一般公共预算资金收入结转</t>
  </si>
  <si>
    <t>政府性基金预算收入结转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</si>
  <si>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</si>
  <si>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</si>
  <si>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</si>
  <si>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</si>
  <si>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</si>
  <si>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</si>
  <si>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</si>
  <si>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</si>
  <si>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</si>
  <si>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</si>
  <si>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</si>
  <si>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</si>
  <si>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2080502-事业单位离退休</t>
  </si>
  <si>
    <t>2080505-行政事业单位养老支出</t>
  </si>
  <si>
    <t>20808-抚恤</t>
  </si>
  <si>
    <t>2080899-其他优抚支出</t>
  </si>
  <si>
    <t>20899-其他社会保障和就业支出</t>
  </si>
  <si>
    <r>
      <rPr>
        <sz val="10"/>
        <rFont val="Times New Roman"/>
        <charset val="134"/>
      </rPr>
      <t>2089999-</t>
    </r>
    <r>
      <rPr>
        <sz val="10"/>
        <rFont val="宋体"/>
        <charset val="134"/>
      </rPr>
      <t>其他社会保障和就业支出</t>
    </r>
  </si>
  <si>
    <t>210-卫生健康支出</t>
  </si>
  <si>
    <t>21002-公立医院</t>
  </si>
  <si>
    <t>210299-其他公立医院支出</t>
  </si>
  <si>
    <t>21003-基层医疗卫生机构</t>
  </si>
  <si>
    <t>2100302-乡镇卫生院</t>
  </si>
  <si>
    <t>2100399-其他基层医疗卫生机构</t>
  </si>
  <si>
    <t>21004-公共卫生</t>
  </si>
  <si>
    <t>2100408-基本公共卫生服务</t>
  </si>
  <si>
    <t>21011-行政事业单位医疗</t>
  </si>
  <si>
    <t>2101102-事业单位医疗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</si>
  <si>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</si>
  <si>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</si>
  <si>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</si>
  <si>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</si>
  <si>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</si>
  <si>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</si>
  <si>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</si>
  <si>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</si>
  <si>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</si>
  <si>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</si>
  <si>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</si>
  <si>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</si>
  <si>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</si>
  <si>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</si>
  <si>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</si>
  <si>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</si>
  <si>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</si>
  <si>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</si>
  <si>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</si>
  <si>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</si>
  <si>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</si>
  <si>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</si>
  <si>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</si>
  <si>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</si>
  <si>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</si>
  <si>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</si>
  <si>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</si>
  <si>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</si>
  <si>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</si>
  <si>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</si>
  <si>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</si>
  <si>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</si>
  <si>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</si>
  <si>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</si>
  <si>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</si>
  <si>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</si>
  <si>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</si>
  <si>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</si>
  <si>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</si>
  <si>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</si>
  <si>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</si>
  <si>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607012宁县春荣卫生院</t>
  </si>
  <si>
    <t>一般公共预算支出情况表</t>
  </si>
  <si>
    <t>科目编码</t>
  </si>
  <si>
    <t>科目名称</t>
  </si>
  <si>
    <t>社会保障和就业支出</t>
  </si>
  <si>
    <t>行政事业单位养老支出</t>
  </si>
  <si>
    <t>事业单位离退休</t>
  </si>
  <si>
    <t>抚恤</t>
  </si>
  <si>
    <t>其他优抚支出</t>
  </si>
  <si>
    <t>其他社会保障和就业支出</t>
  </si>
  <si>
    <t>卫生健康支出</t>
  </si>
  <si>
    <t>公立医院</t>
  </si>
  <si>
    <t>其他公立医院支出</t>
  </si>
  <si>
    <t>基层医疗卫生机构</t>
  </si>
  <si>
    <t>乡镇卫生院</t>
  </si>
  <si>
    <t>其他基层医疗卫生机构</t>
  </si>
  <si>
    <t>公共卫生</t>
  </si>
  <si>
    <t>基本公共卫生服务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</si>
  <si>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</si>
  <si>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</si>
  <si>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</si>
  <si>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</si>
  <si>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</si>
  <si>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</si>
  <si>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</si>
  <si>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</si>
  <si>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</si>
  <si>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</si>
  <si>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</si>
  <si>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</si>
  <si>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</si>
  <si>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</si>
  <si>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</si>
  <si>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</si>
  <si>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</si>
  <si>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30108</t>
  </si>
  <si>
    <t>机关事业单位基本养老保险缴费支出</t>
  </si>
  <si>
    <t>30109</t>
  </si>
  <si>
    <t>职工年金缴纳</t>
  </si>
  <si>
    <t>30110</t>
  </si>
  <si>
    <t>职工基本医疗保险缴纳</t>
  </si>
  <si>
    <t>30112</t>
  </si>
  <si>
    <t>其他社会保障缴纳</t>
  </si>
  <si>
    <t>30199</t>
  </si>
  <si>
    <t>其他工资福利支出</t>
  </si>
  <si>
    <t>商品和服务支出</t>
  </si>
  <si>
    <t>工会经费</t>
  </si>
  <si>
    <t>其他商品服务支出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</si>
  <si>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</si>
  <si>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</si>
  <si>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</si>
  <si>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</si>
  <si>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</si>
  <si>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</si>
  <si>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</si>
  <si>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</si>
  <si>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</si>
  <si>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</si>
  <si>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</si>
  <si>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</si>
  <si>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</si>
  <si>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</si>
  <si>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302商品服务支出</t>
  </si>
  <si>
    <t>30228工会经费</t>
  </si>
  <si>
    <t>30299其他商品服务支出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</si>
  <si>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</si>
  <si>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</si>
  <si>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</si>
  <si>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</si>
  <si>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</si>
  <si>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宁县春荣卫生院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</si>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</sst>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sz val="9"/>
      <name val="Hiragino Sans GB"/>
      <charset val="134"/>
    </font>
    <font>
      <sz val="9"/>
      <name val="宋体"/>
      <charset val="134"/>
      <scheme val="minor"/>
    </font>
    <font>
      <b/>
      <sz val="10"/>
      <name val="SimSun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77" fontId="15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2026&#24180;&#31859;&#26725;&#21355;&#29983;&#38498;&#37096;&#38376;&#39044;&#31639;&#20844;&#24320;&#34920;%20-&#19975;&#20803;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</sheetNames>
    <sheetDataSet>
      <sheetData sheetId="0"/>
      <sheetData sheetId="1"/>
      <sheetData sheetId="2"/>
      <sheetData sheetId="3"/>
      <sheetData sheetId="4">
        <row r="16">
          <cell r="J16">
            <v>391.72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M11" sqref="M11"/>
    </sheetView>
  </sheetViews>
  <sheetFormatPr defaultColWidth="10" defaultRowHeight="13.5"/>
  <cols>
    <col min="1" max="1" width="2.5" customWidth="1"/>
    <col min="2" max="2" width="11.625" customWidth="1"/>
    <col min="3" max="3" width="13.1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26.1" customHeight="1" spans="1:13">
      <c r="A1" s="62"/>
      <c r="B1" s="63" t="s">
        <v>0</v>
      </c>
      <c r="C1" s="64">
        <v>607012</v>
      </c>
      <c r="D1" s="64"/>
      <c r="E1" s="64"/>
      <c r="F1" s="62"/>
      <c r="G1" s="62"/>
      <c r="H1" s="62"/>
      <c r="I1" s="62"/>
      <c r="J1" s="62"/>
      <c r="K1" s="62"/>
      <c r="L1" s="62"/>
      <c r="M1" s="62" t="s">
        <v>1</v>
      </c>
    </row>
    <row r="2" ht="26.1" customHeight="1" spans="1:13">
      <c r="A2" s="62"/>
      <c r="B2" s="63" t="s">
        <v>2</v>
      </c>
      <c r="C2" s="62" t="s">
        <v>3</v>
      </c>
      <c r="D2" s="62"/>
      <c r="E2" s="62"/>
      <c r="F2" s="62"/>
      <c r="G2" s="62"/>
      <c r="H2" s="62"/>
      <c r="I2" s="62"/>
      <c r="J2" s="62"/>
      <c r="K2" s="62"/>
      <c r="L2" s="62"/>
      <c r="M2" s="62" t="s">
        <v>1</v>
      </c>
    </row>
    <row r="3" ht="89.85" customHeight="1" spans="1:13">
      <c r="A3" s="62"/>
      <c r="B3" s="65" t="s">
        <v>4</v>
      </c>
      <c r="C3" s="65"/>
      <c r="D3" s="65"/>
      <c r="E3" s="65"/>
      <c r="F3" s="65"/>
      <c r="G3" s="65"/>
      <c r="H3" s="65"/>
      <c r="I3" s="65"/>
      <c r="J3" s="65"/>
      <c r="K3" s="65"/>
      <c r="L3" s="62"/>
      <c r="M3" s="62" t="s">
        <v>1</v>
      </c>
    </row>
    <row r="4" ht="16.35" customHeight="1" spans="1:1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 t="s">
        <v>1</v>
      </c>
    </row>
    <row r="5" ht="16.35" customHeight="1" spans="1:1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2"/>
      <c r="M5" s="62" t="s">
        <v>1</v>
      </c>
    </row>
    <row r="6" ht="16.35" customHeight="1" spans="1:1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2"/>
      <c r="M6" s="62" t="s">
        <v>1</v>
      </c>
    </row>
    <row r="7" ht="26.1" customHeight="1" spans="1:13">
      <c r="A7" s="63"/>
      <c r="B7" s="63" t="s">
        <v>5</v>
      </c>
      <c r="C7" s="63"/>
      <c r="F7" s="66" t="s">
        <v>6</v>
      </c>
      <c r="G7" s="67">
        <v>46091</v>
      </c>
      <c r="H7" s="63"/>
      <c r="I7" s="63"/>
      <c r="J7" s="63"/>
      <c r="K7" s="63"/>
      <c r="L7" s="62"/>
      <c r="M7" s="62" t="s">
        <v>1</v>
      </c>
    </row>
    <row r="8" ht="16.35" customHeight="1" spans="1:1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2"/>
      <c r="M8" s="62" t="s">
        <v>1</v>
      </c>
    </row>
    <row r="9" ht="16.35" customHeight="1" spans="1:1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2"/>
      <c r="M9" s="62" t="s">
        <v>1</v>
      </c>
    </row>
    <row r="10" ht="16.35" customHeight="1" spans="1:13">
      <c r="A10" s="63"/>
      <c r="B10" s="63"/>
      <c r="C10" s="66" t="s">
        <v>7</v>
      </c>
      <c r="D10" s="63"/>
      <c r="E10" s="63"/>
      <c r="F10" s="66" t="s">
        <v>8</v>
      </c>
      <c r="G10" s="63"/>
      <c r="H10" s="63"/>
      <c r="I10" s="66" t="s">
        <v>9</v>
      </c>
      <c r="J10" s="63"/>
      <c r="K10" s="63"/>
      <c r="L10" s="62"/>
      <c r="M10" s="62" t="s">
        <v>1</v>
      </c>
    </row>
    <row r="11" ht="16.35" customHeight="1" spans="1:13">
      <c r="A11" s="62"/>
      <c r="B11" s="62"/>
      <c r="C11" s="62" t="s">
        <v>10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ht="16.35" customHeight="1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4">
    <mergeCell ref="C1:E1"/>
    <mergeCell ref="C2:E2"/>
    <mergeCell ref="B3:K3"/>
    <mergeCell ref="G7:H7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8" sqref="A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215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33</v>
      </c>
    </row>
    <row r="4" ht="26.1" customHeight="1" spans="1:8">
      <c r="A4" s="11" t="s">
        <v>160</v>
      </c>
      <c r="B4" s="12" t="s">
        <v>216</v>
      </c>
      <c r="C4" s="12"/>
      <c r="D4" s="12"/>
      <c r="E4" s="12"/>
      <c r="F4" s="12"/>
      <c r="G4" s="13" t="s">
        <v>217</v>
      </c>
      <c r="H4" s="4" t="s">
        <v>218</v>
      </c>
    </row>
    <row r="5" ht="26.1" customHeight="1" spans="1:8">
      <c r="A5" s="11"/>
      <c r="B5" s="12" t="s">
        <v>104</v>
      </c>
      <c r="C5" s="12" t="s">
        <v>219</v>
      </c>
      <c r="D5" s="12" t="s">
        <v>220</v>
      </c>
      <c r="E5" s="12" t="s">
        <v>221</v>
      </c>
      <c r="F5" s="12"/>
      <c r="G5" s="13"/>
      <c r="H5" s="4"/>
    </row>
    <row r="6" ht="26.1" customHeight="1" spans="1:8">
      <c r="A6" s="11"/>
      <c r="B6" s="12"/>
      <c r="C6" s="12"/>
      <c r="D6" s="12"/>
      <c r="E6" s="12" t="s">
        <v>222</v>
      </c>
      <c r="F6" s="12" t="s">
        <v>223</v>
      </c>
      <c r="G6" s="13"/>
      <c r="H6" s="4"/>
    </row>
    <row r="7" ht="26.1" customHeight="1" spans="1:8">
      <c r="A7" s="21" t="s">
        <v>104</v>
      </c>
      <c r="B7" s="22"/>
      <c r="C7" s="22"/>
      <c r="D7" s="22"/>
      <c r="E7" s="22"/>
      <c r="F7" s="22"/>
      <c r="G7" s="23"/>
      <c r="H7" s="24"/>
    </row>
    <row r="8" ht="26.1" customHeight="1" spans="1:8">
      <c r="A8" s="21"/>
      <c r="B8" s="22"/>
      <c r="C8" s="22"/>
      <c r="D8" s="22"/>
      <c r="E8" s="22"/>
      <c r="F8" s="22"/>
      <c r="G8" s="23"/>
      <c r="H8" s="24"/>
    </row>
    <row r="9" ht="26.1" customHeight="1" spans="1:8">
      <c r="A9" s="25"/>
      <c r="B9" s="26"/>
      <c r="C9" s="26"/>
      <c r="D9" s="26"/>
      <c r="E9" s="26"/>
      <c r="F9" s="26"/>
      <c r="G9" s="27"/>
      <c r="H9" s="10"/>
    </row>
    <row r="10" ht="16.35" customHeight="1"/>
    <row r="11" ht="16.35" customHeight="1" spans="1:8">
      <c r="A11" s="1" t="s">
        <v>83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9" sqref="B9"/>
    </sheetView>
  </sheetViews>
  <sheetFormatPr defaultColWidth="10" defaultRowHeight="13.5" outlineLevelCol="5"/>
  <cols>
    <col min="1" max="1" width="9.75" customWidth="1"/>
    <col min="2" max="2" width="18.75" customWidth="1"/>
    <col min="3" max="3" width="15.25" customWidth="1"/>
    <col min="4" max="4" width="19.875" customWidth="1"/>
    <col min="5" max="5" width="1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224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33</v>
      </c>
      <c r="F3" s="1"/>
    </row>
    <row r="4" ht="26.1" customHeight="1" spans="1:6">
      <c r="A4" s="11" t="s">
        <v>225</v>
      </c>
      <c r="B4" s="12" t="s">
        <v>36</v>
      </c>
      <c r="C4" s="12" t="s">
        <v>104</v>
      </c>
      <c r="D4" s="13" t="s">
        <v>101</v>
      </c>
      <c r="E4" s="4" t="s">
        <v>102</v>
      </c>
      <c r="F4" s="1"/>
    </row>
    <row r="5" ht="26.1" customHeight="1" spans="1:6">
      <c r="A5" s="11"/>
      <c r="B5" s="12"/>
      <c r="C5" s="12">
        <v>1</v>
      </c>
      <c r="D5" s="13">
        <v>2</v>
      </c>
      <c r="E5" s="4">
        <v>3</v>
      </c>
      <c r="F5" s="1"/>
    </row>
    <row r="6" ht="26.1" customHeight="1" spans="1:6">
      <c r="A6" s="14">
        <v>1</v>
      </c>
      <c r="B6" s="15" t="s">
        <v>104</v>
      </c>
      <c r="C6" s="16">
        <f>C7</f>
        <v>3.14</v>
      </c>
      <c r="D6" s="17">
        <f>D7</f>
        <v>3.14</v>
      </c>
      <c r="E6" s="6"/>
      <c r="F6" s="1"/>
    </row>
    <row r="7" ht="26.1" customHeight="1" spans="1:6">
      <c r="A7" s="14">
        <v>2</v>
      </c>
      <c r="B7" s="15" t="s">
        <v>226</v>
      </c>
      <c r="C7" s="16">
        <f>D7</f>
        <v>3.14</v>
      </c>
      <c r="D7" s="17">
        <f>D8+D9</f>
        <v>3.14</v>
      </c>
      <c r="E7" s="6"/>
      <c r="F7" s="1"/>
    </row>
    <row r="8" ht="26.1" customHeight="1" spans="1:6">
      <c r="A8" s="14">
        <v>3</v>
      </c>
      <c r="B8" s="18" t="s">
        <v>227</v>
      </c>
      <c r="C8" s="19">
        <v>1.77</v>
      </c>
      <c r="D8" s="20">
        <v>1.77</v>
      </c>
      <c r="E8" s="6"/>
      <c r="F8" s="1"/>
    </row>
    <row r="9" ht="26.1" customHeight="1" spans="1:6">
      <c r="A9" s="11">
        <v>4</v>
      </c>
      <c r="B9" s="18" t="s">
        <v>228</v>
      </c>
      <c r="C9" s="19">
        <f>D9</f>
        <v>1.37</v>
      </c>
      <c r="D9" s="20">
        <v>1.37</v>
      </c>
      <c r="E9" s="8"/>
      <c r="F9" s="1"/>
    </row>
    <row r="10" ht="16.35" customHeight="1"/>
    <row r="11" ht="16.35" customHeight="1" spans="1:6">
      <c r="A11" s="1" t="s">
        <v>83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25" customWidth="1"/>
    <col min="2" max="2" width="37.5" customWidth="1"/>
  </cols>
  <sheetData>
    <row r="1" ht="16.35" customHeight="1" spans="1:2">
      <c r="A1" s="1"/>
      <c r="B1" s="1"/>
    </row>
    <row r="2" ht="26.1" customHeight="1" spans="1:2">
      <c r="A2" s="2" t="s">
        <v>229</v>
      </c>
      <c r="B2" s="2"/>
    </row>
    <row r="3" ht="26.1" customHeight="1" spans="1:2">
      <c r="A3" s="1"/>
      <c r="B3" s="3" t="s">
        <v>33</v>
      </c>
    </row>
    <row r="4" ht="26.1" customHeight="1" spans="1:2">
      <c r="A4" s="4" t="s">
        <v>36</v>
      </c>
      <c r="B4" s="4" t="s">
        <v>37</v>
      </c>
    </row>
    <row r="5" ht="26.1" customHeight="1" spans="1:2">
      <c r="A5" s="7"/>
      <c r="B5" s="10"/>
    </row>
    <row r="6" ht="16.35" customHeight="1"/>
    <row r="7" ht="16.35" customHeight="1" spans="1:2">
      <c r="A7" s="1" t="s">
        <v>83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5" sqref="$A5:$XFD5"/>
    </sheetView>
  </sheetViews>
  <sheetFormatPr defaultColWidth="10" defaultRowHeight="13.5" outlineLevelRow="6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230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4" t="s">
        <v>160</v>
      </c>
      <c r="B4" s="4" t="s">
        <v>104</v>
      </c>
      <c r="C4" s="4" t="s">
        <v>231</v>
      </c>
      <c r="D4" s="4" t="s">
        <v>232</v>
      </c>
      <c r="E4" s="4" t="s">
        <v>233</v>
      </c>
    </row>
    <row r="5" ht="26.1" customHeight="1" spans="1:5">
      <c r="A5" s="7" t="s">
        <v>234</v>
      </c>
      <c r="B5" s="9">
        <v>17.43</v>
      </c>
      <c r="C5" s="9">
        <v>17.43</v>
      </c>
      <c r="D5" s="10"/>
      <c r="E5" s="10"/>
    </row>
    <row r="6" ht="16.35" customHeight="1"/>
    <row r="7" ht="16.35" customHeight="1" spans="1:5">
      <c r="A7" s="1" t="s">
        <v>83</v>
      </c>
      <c r="B7" s="1"/>
      <c r="C7" s="1"/>
      <c r="D7" s="1"/>
    </row>
  </sheetData>
  <mergeCells count="2">
    <mergeCell ref="A2:E2"/>
    <mergeCell ref="A7:D7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4" sqref="A4:B8"/>
    </sheetView>
  </sheetViews>
  <sheetFormatPr defaultColWidth="10" defaultRowHeight="13.5" outlineLevelCol="1"/>
  <cols>
    <col min="1" max="1" width="63.875" customWidth="1"/>
    <col min="2" max="2" width="44.75" customWidth="1"/>
  </cols>
  <sheetData>
    <row r="1" ht="16.35" customHeight="1" spans="1:2">
      <c r="A1" s="1"/>
    </row>
    <row r="2" ht="26.1" customHeight="1" spans="1:2">
      <c r="A2" s="2" t="s">
        <v>235</v>
      </c>
      <c r="B2" s="2"/>
    </row>
    <row r="3" ht="26.1" customHeight="1" spans="1:2">
      <c r="A3" s="3" t="s">
        <v>236</v>
      </c>
      <c r="B3" s="3"/>
    </row>
    <row r="4" ht="26.1" customHeight="1" spans="1:2">
      <c r="A4" s="4" t="s">
        <v>36</v>
      </c>
      <c r="B4" s="4" t="s">
        <v>37</v>
      </c>
    </row>
    <row r="5" ht="26.1" customHeight="1" spans="1:2">
      <c r="A5" s="4"/>
      <c r="B5" s="4">
        <v>1</v>
      </c>
    </row>
    <row r="6" ht="26.1" customHeight="1" spans="1:2">
      <c r="A6" s="5" t="s">
        <v>237</v>
      </c>
      <c r="B6" s="6">
        <v>0</v>
      </c>
    </row>
    <row r="7" ht="26.1" customHeight="1" spans="1:2">
      <c r="A7" s="5"/>
      <c r="B7" s="6">
        <v>0</v>
      </c>
    </row>
    <row r="8" ht="26.1" customHeight="1" spans="1:2">
      <c r="A8" s="7"/>
      <c r="B8" s="8">
        <v>0</v>
      </c>
    </row>
    <row r="9" ht="16.35" customHeight="1"/>
    <row r="10" ht="16.35" customHeight="1" spans="1:2">
      <c r="A10" s="1" t="s">
        <v>83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6" sqref="B6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11</v>
      </c>
      <c r="C2" s="2"/>
    </row>
    <row r="3" ht="33.6" customHeight="1" spans="1:3">
      <c r="A3" s="57"/>
      <c r="B3" s="58" t="s">
        <v>12</v>
      </c>
      <c r="C3" s="58" t="s">
        <v>13</v>
      </c>
    </row>
    <row r="4" ht="32.65" customHeight="1" spans="1:3">
      <c r="A4" s="59"/>
      <c r="B4" s="60" t="s">
        <v>14</v>
      </c>
      <c r="C4" s="61" t="s">
        <v>1</v>
      </c>
    </row>
    <row r="5" ht="32.65" customHeight="1" spans="1:3">
      <c r="A5" s="59"/>
      <c r="B5" s="60" t="s">
        <v>15</v>
      </c>
      <c r="C5" s="61" t="s">
        <v>16</v>
      </c>
    </row>
    <row r="6" ht="32.65" customHeight="1" spans="1:3">
      <c r="A6" s="59"/>
      <c r="B6" s="60" t="s">
        <v>17</v>
      </c>
      <c r="C6" s="61" t="s">
        <v>18</v>
      </c>
    </row>
    <row r="7" ht="32.65" customHeight="1" spans="1:3">
      <c r="A7" s="59"/>
      <c r="B7" s="60" t="s">
        <v>19</v>
      </c>
      <c r="C7" s="61"/>
    </row>
    <row r="8" ht="32.65" customHeight="1" spans="1:3">
      <c r="A8" s="59"/>
      <c r="B8" s="60" t="s">
        <v>20</v>
      </c>
      <c r="C8" s="61" t="s">
        <v>21</v>
      </c>
    </row>
    <row r="9" ht="32.65" customHeight="1" spans="1:3">
      <c r="A9" s="59"/>
      <c r="B9" s="60" t="s">
        <v>22</v>
      </c>
      <c r="C9" s="61" t="s">
        <v>23</v>
      </c>
    </row>
    <row r="10" ht="32.65" customHeight="1" spans="1:3">
      <c r="A10" s="59"/>
      <c r="B10" s="60" t="s">
        <v>24</v>
      </c>
      <c r="C10" s="61" t="s">
        <v>25</v>
      </c>
    </row>
    <row r="11" ht="32.65" customHeight="1" spans="1:3">
      <c r="A11" s="59"/>
      <c r="B11" s="60" t="s">
        <v>26</v>
      </c>
      <c r="C11" s="61" t="s">
        <v>27</v>
      </c>
    </row>
    <row r="12" ht="32.65" customHeight="1" spans="1:3">
      <c r="A12" s="59"/>
      <c r="B12" s="60" t="s">
        <v>28</v>
      </c>
      <c r="C12" s="61"/>
    </row>
    <row r="13" ht="32.65" customHeight="1" spans="1:3">
      <c r="A13" s="1"/>
      <c r="B13" s="60" t="s">
        <v>29</v>
      </c>
      <c r="C13" s="61"/>
    </row>
    <row r="14" ht="32.65" customHeight="1" spans="1:3">
      <c r="A14" s="1"/>
      <c r="B14" s="60" t="s">
        <v>30</v>
      </c>
      <c r="C14" s="61" t="s">
        <v>1</v>
      </c>
    </row>
    <row r="15" ht="32.65" customHeight="1" spans="1:3">
      <c r="B15" s="60" t="s">
        <v>31</v>
      </c>
      <c r="C15" s="61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K7" sqref="K7"/>
    </sheetView>
  </sheetViews>
  <sheetFormatPr defaultColWidth="10" defaultRowHeight="13.5" outlineLevelCol="3"/>
  <cols>
    <col min="1" max="1" width="25.5" customWidth="1"/>
    <col min="2" max="2" width="21.5" customWidth="1"/>
    <col min="3" max="3" width="38.875" customWidth="1"/>
    <col min="4" max="4" width="22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32</v>
      </c>
      <c r="B2" s="2"/>
      <c r="C2" s="2"/>
      <c r="D2" s="2"/>
    </row>
    <row r="3" ht="26.1" customHeight="1" spans="1:4">
      <c r="A3" s="55"/>
      <c r="B3" s="55"/>
      <c r="C3" s="55"/>
      <c r="D3" s="56" t="s">
        <v>33</v>
      </c>
    </row>
    <row r="4" ht="26.1" customHeight="1" spans="1:4">
      <c r="A4" s="28" t="s">
        <v>34</v>
      </c>
      <c r="B4" s="28"/>
      <c r="C4" s="28" t="s">
        <v>35</v>
      </c>
      <c r="D4" s="28"/>
    </row>
    <row r="5" ht="26.1" customHeight="1" spans="1:4">
      <c r="A5" s="28" t="s">
        <v>36</v>
      </c>
      <c r="B5" s="28" t="s">
        <v>37</v>
      </c>
      <c r="C5" s="28" t="s">
        <v>36</v>
      </c>
      <c r="D5" s="28" t="s">
        <v>37</v>
      </c>
    </row>
    <row r="6" ht="26.1" customHeight="1" spans="1:4">
      <c r="A6" s="7" t="s">
        <v>38</v>
      </c>
      <c r="B6" s="49">
        <v>305.92</v>
      </c>
      <c r="C6" s="7" t="s">
        <v>39</v>
      </c>
      <c r="D6" s="48"/>
    </row>
    <row r="7" ht="26.1" customHeight="1" spans="1:4">
      <c r="A7" s="7" t="s">
        <v>40</v>
      </c>
      <c r="B7" s="49"/>
      <c r="C7" s="7" t="s">
        <v>41</v>
      </c>
      <c r="D7" s="48"/>
    </row>
    <row r="8" ht="26.1" customHeight="1" spans="1:4">
      <c r="A8" s="7" t="s">
        <v>42</v>
      </c>
      <c r="B8" s="49"/>
      <c r="C8" s="7" t="s">
        <v>43</v>
      </c>
      <c r="D8" s="48"/>
    </row>
    <row r="9" ht="26.1" customHeight="1" spans="1:4">
      <c r="A9" s="7" t="s">
        <v>44</v>
      </c>
      <c r="B9" s="49"/>
      <c r="C9" s="7" t="s">
        <v>45</v>
      </c>
      <c r="D9" s="48"/>
    </row>
    <row r="10" ht="26.1" customHeight="1" spans="1:4">
      <c r="A10" s="7" t="s">
        <v>46</v>
      </c>
      <c r="B10" s="49">
        <v>1117.74</v>
      </c>
      <c r="C10" s="7" t="s">
        <v>47</v>
      </c>
      <c r="D10" s="48"/>
    </row>
    <row r="11" ht="26.1" customHeight="1" spans="1:4">
      <c r="A11" s="7" t="s">
        <v>48</v>
      </c>
      <c r="B11" s="48"/>
      <c r="C11" s="7" t="s">
        <v>49</v>
      </c>
      <c r="D11" s="48"/>
    </row>
    <row r="12" ht="26.1" customHeight="1" spans="1:4">
      <c r="A12" s="7" t="s">
        <v>50</v>
      </c>
      <c r="B12" s="48"/>
      <c r="C12" s="7" t="s">
        <v>51</v>
      </c>
      <c r="D12" s="48"/>
    </row>
    <row r="13" ht="26.1" customHeight="1" spans="1:4">
      <c r="A13" s="7" t="s">
        <v>52</v>
      </c>
      <c r="B13" s="48"/>
      <c r="C13" s="7" t="s">
        <v>53</v>
      </c>
      <c r="D13" s="49">
        <v>43.07</v>
      </c>
    </row>
    <row r="14" ht="26.1" customHeight="1" spans="1:4">
      <c r="A14" s="7" t="s">
        <v>54</v>
      </c>
      <c r="B14" s="48"/>
      <c r="C14" s="7" t="s">
        <v>55</v>
      </c>
      <c r="D14" s="49"/>
    </row>
    <row r="15" ht="26.1" customHeight="1" spans="1:4">
      <c r="A15" s="7"/>
      <c r="B15" s="48"/>
      <c r="C15" s="7" t="s">
        <v>56</v>
      </c>
      <c r="D15" s="49">
        <v>1398.02</v>
      </c>
    </row>
    <row r="16" ht="26.1" customHeight="1" spans="1:4">
      <c r="A16" s="7"/>
      <c r="B16" s="48"/>
      <c r="C16" s="7" t="s">
        <v>57</v>
      </c>
      <c r="D16" s="48"/>
    </row>
    <row r="17" ht="26.1" customHeight="1" spans="1:4">
      <c r="A17" s="7"/>
      <c r="B17" s="48"/>
      <c r="C17" s="7" t="s">
        <v>58</v>
      </c>
      <c r="D17" s="48"/>
    </row>
    <row r="18" ht="26.1" customHeight="1" spans="1:4">
      <c r="A18" s="7"/>
      <c r="B18" s="48"/>
      <c r="C18" s="7" t="s">
        <v>59</v>
      </c>
      <c r="D18" s="48"/>
    </row>
    <row r="19" ht="26.1" customHeight="1" spans="1:4">
      <c r="A19" s="7"/>
      <c r="B19" s="48"/>
      <c r="C19" s="7" t="s">
        <v>60</v>
      </c>
      <c r="D19" s="48"/>
    </row>
    <row r="20" ht="26.1" customHeight="1" spans="1:4">
      <c r="A20" s="7"/>
      <c r="B20" s="48"/>
      <c r="C20" s="7" t="s">
        <v>61</v>
      </c>
      <c r="D20" s="48"/>
    </row>
    <row r="21" ht="26.1" customHeight="1" spans="1:4">
      <c r="A21" s="7"/>
      <c r="B21" s="48"/>
      <c r="C21" s="7" t="s">
        <v>62</v>
      </c>
      <c r="D21" s="48"/>
    </row>
    <row r="22" ht="26.1" customHeight="1" spans="1:4">
      <c r="A22" s="7"/>
      <c r="B22" s="48"/>
      <c r="C22" s="7" t="s">
        <v>63</v>
      </c>
      <c r="D22" s="48"/>
    </row>
    <row r="23" ht="26.1" customHeight="1" spans="1:4">
      <c r="A23" s="7"/>
      <c r="B23" s="48"/>
      <c r="C23" s="7" t="s">
        <v>64</v>
      </c>
      <c r="D23" s="48"/>
    </row>
    <row r="24" ht="26.1" customHeight="1" spans="1:4">
      <c r="A24" s="7"/>
      <c r="B24" s="48"/>
      <c r="C24" s="7" t="s">
        <v>65</v>
      </c>
      <c r="D24" s="48"/>
    </row>
    <row r="25" ht="26.1" customHeight="1" spans="1:4">
      <c r="A25" s="7"/>
      <c r="B25" s="48"/>
      <c r="C25" s="7" t="s">
        <v>66</v>
      </c>
      <c r="D25" s="48"/>
    </row>
    <row r="26" ht="26.1" customHeight="1" spans="1:4">
      <c r="A26" s="7"/>
      <c r="B26" s="48"/>
      <c r="C26" s="7" t="s">
        <v>67</v>
      </c>
      <c r="D26" s="48"/>
    </row>
    <row r="27" ht="26.1" customHeight="1" spans="1:4">
      <c r="A27" s="7"/>
      <c r="B27" s="48"/>
      <c r="C27" s="7" t="s">
        <v>68</v>
      </c>
      <c r="D27" s="48"/>
    </row>
    <row r="28" ht="26.1" customHeight="1" spans="1:4">
      <c r="A28" s="7"/>
      <c r="B28" s="48"/>
      <c r="C28" s="7" t="s">
        <v>69</v>
      </c>
      <c r="D28" s="48"/>
    </row>
    <row r="29" ht="26.1" customHeight="1" spans="1:4">
      <c r="A29" s="7"/>
      <c r="B29" s="48"/>
      <c r="C29" s="7" t="s">
        <v>70</v>
      </c>
      <c r="D29" s="48"/>
    </row>
    <row r="30" ht="26.1" customHeight="1" spans="1:4">
      <c r="A30" s="7"/>
      <c r="B30" s="48"/>
      <c r="C30" s="7" t="s">
        <v>71</v>
      </c>
      <c r="D30" s="48"/>
    </row>
    <row r="31" ht="26.1" customHeight="1" spans="1:4">
      <c r="A31" s="7"/>
      <c r="B31" s="48"/>
      <c r="C31" s="7" t="s">
        <v>72</v>
      </c>
      <c r="D31" s="48"/>
    </row>
    <row r="32" ht="26.1" customHeight="1" spans="1:4">
      <c r="A32" s="7"/>
      <c r="B32" s="48"/>
      <c r="C32" s="7" t="s">
        <v>73</v>
      </c>
      <c r="D32" s="48"/>
    </row>
    <row r="33" ht="26.1" customHeight="1" spans="1:4">
      <c r="A33" s="7"/>
      <c r="B33" s="48"/>
      <c r="C33" s="7" t="s">
        <v>74</v>
      </c>
      <c r="D33" s="48"/>
    </row>
    <row r="34" ht="26.1" customHeight="1" spans="1:4">
      <c r="A34" s="7"/>
      <c r="B34" s="48"/>
      <c r="C34" s="7" t="s">
        <v>75</v>
      </c>
      <c r="D34" s="48"/>
    </row>
    <row r="35" ht="26.1" customHeight="1" spans="1:4">
      <c r="A35" s="7"/>
      <c r="B35" s="48"/>
      <c r="C35" s="7" t="s">
        <v>76</v>
      </c>
      <c r="D35" s="48"/>
    </row>
    <row r="36" ht="26.1" customHeight="1" spans="1:4">
      <c r="A36" s="7"/>
      <c r="B36" s="8"/>
      <c r="C36" s="7"/>
      <c r="D36" s="8"/>
    </row>
    <row r="37" ht="26.1" customHeight="1" spans="1:4">
      <c r="A37" s="7"/>
      <c r="B37" s="8"/>
      <c r="C37" s="7"/>
      <c r="D37" s="8"/>
    </row>
    <row r="38" ht="26.1" customHeight="1" spans="1:4">
      <c r="A38" s="7"/>
      <c r="B38" s="8"/>
      <c r="C38" s="7"/>
      <c r="D38" s="8"/>
    </row>
    <row r="39" ht="26.1" customHeight="1" spans="1:4">
      <c r="A39" s="5" t="s">
        <v>77</v>
      </c>
      <c r="B39" s="6">
        <f>B6+B10</f>
        <v>1423.66</v>
      </c>
      <c r="C39" s="5" t="s">
        <v>78</v>
      </c>
      <c r="D39" s="6">
        <f>D13+D15</f>
        <v>1441.09</v>
      </c>
    </row>
    <row r="40" ht="26.1" customHeight="1" spans="1:4">
      <c r="A40" s="5" t="s">
        <v>79</v>
      </c>
      <c r="B40" s="6">
        <v>17.43</v>
      </c>
      <c r="C40" s="5" t="s">
        <v>80</v>
      </c>
      <c r="D40" s="6"/>
    </row>
    <row r="41" ht="26.1" customHeight="1" spans="1:4">
      <c r="A41" s="5" t="s">
        <v>81</v>
      </c>
      <c r="B41" s="6">
        <f>B39+B40</f>
        <v>1441.09</v>
      </c>
      <c r="C41" s="5" t="s">
        <v>82</v>
      </c>
      <c r="D41" s="6">
        <f>D39</f>
        <v>1441.09</v>
      </c>
    </row>
    <row r="42" ht="16.35" customHeight="1"/>
    <row r="43" ht="16.35" customHeight="1" spans="1:4">
      <c r="A43" s="1" t="s">
        <v>83</v>
      </c>
      <c r="B43" s="1"/>
      <c r="C43" s="1"/>
      <c r="D43" s="1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scale="7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9" sqref="A2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84</v>
      </c>
      <c r="B2" s="2"/>
    </row>
    <row r="3" ht="26.1" customHeight="1" spans="1:2">
      <c r="A3" s="46"/>
      <c r="B3" s="3" t="s">
        <v>33</v>
      </c>
    </row>
    <row r="4" ht="26.1" customHeight="1" spans="1:2">
      <c r="A4" s="28" t="s">
        <v>36</v>
      </c>
      <c r="B4" s="28" t="s">
        <v>37</v>
      </c>
    </row>
    <row r="5" ht="18" customHeight="1" spans="1:2">
      <c r="A5" s="5" t="s">
        <v>85</v>
      </c>
      <c r="B5" s="53">
        <f>B6+B7+B8</f>
        <v>305.92</v>
      </c>
    </row>
    <row r="6" ht="18" customHeight="1" spans="1:2">
      <c r="A6" s="7" t="s">
        <v>86</v>
      </c>
      <c r="B6" s="9">
        <v>305.92</v>
      </c>
    </row>
    <row r="7" ht="18" customHeight="1" spans="1:2">
      <c r="A7" s="7" t="s">
        <v>87</v>
      </c>
      <c r="B7" s="9"/>
    </row>
    <row r="8" ht="18" customHeight="1" spans="1:2">
      <c r="A8" s="7" t="s">
        <v>88</v>
      </c>
      <c r="B8" s="9"/>
    </row>
    <row r="9" ht="18" customHeight="1" spans="1:2">
      <c r="A9" s="5" t="s">
        <v>89</v>
      </c>
      <c r="B9" s="53">
        <v>1117.74</v>
      </c>
    </row>
    <row r="10" ht="18" customHeight="1" spans="1:2">
      <c r="A10" s="29" t="s">
        <v>90</v>
      </c>
      <c r="B10" s="9">
        <f>[1]表3!J16</f>
        <v>391.72</v>
      </c>
    </row>
    <row r="11" ht="18" customHeight="1" spans="1:2">
      <c r="A11" s="29" t="s">
        <v>91</v>
      </c>
      <c r="B11" s="53">
        <f>B12+B13+B14+B15+B16</f>
        <v>17.43</v>
      </c>
    </row>
    <row r="12" ht="18" customHeight="1" spans="1:2">
      <c r="A12" s="45" t="s">
        <v>92</v>
      </c>
      <c r="B12" s="9"/>
    </row>
    <row r="13" ht="18" customHeight="1" spans="1:2">
      <c r="A13" s="45" t="s">
        <v>93</v>
      </c>
      <c r="B13" s="9">
        <v>17.43</v>
      </c>
    </row>
    <row r="14" ht="18" customHeight="1" spans="1:2">
      <c r="A14" s="45" t="s">
        <v>94</v>
      </c>
      <c r="B14" s="9"/>
    </row>
    <row r="15" ht="18" customHeight="1" spans="1:2">
      <c r="A15" s="45" t="s">
        <v>95</v>
      </c>
      <c r="B15" s="9"/>
    </row>
    <row r="16" ht="18" customHeight="1" spans="1:2">
      <c r="A16" s="45" t="s">
        <v>96</v>
      </c>
      <c r="B16" s="9"/>
    </row>
    <row r="17" ht="18" customHeight="1" spans="1:2">
      <c r="A17" s="29" t="s">
        <v>97</v>
      </c>
      <c r="B17" s="54">
        <f>B11+B9+B5</f>
        <v>1441.09</v>
      </c>
    </row>
    <row r="18" ht="18" customHeight="1" spans="1:2">
      <c r="A18" s="45"/>
      <c r="B18" s="9"/>
    </row>
    <row r="19" spans="1:2">
      <c r="A19" s="7" t="s">
        <v>83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H7" sqref="H7"/>
    </sheetView>
  </sheetViews>
  <sheetFormatPr defaultColWidth="10" defaultRowHeight="13.5" outlineLevelCol="4"/>
  <cols>
    <col min="1" max="1" width="25.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46"/>
      <c r="B3" s="46"/>
      <c r="C3" s="46"/>
      <c r="D3" s="46"/>
      <c r="E3" s="1" t="s">
        <v>33</v>
      </c>
    </row>
    <row r="4" ht="26.1" customHeight="1" spans="1:5">
      <c r="A4" s="4" t="s">
        <v>99</v>
      </c>
      <c r="B4" s="4" t="s">
        <v>100</v>
      </c>
      <c r="C4" s="4" t="s">
        <v>101</v>
      </c>
      <c r="D4" s="4" t="s">
        <v>102</v>
      </c>
      <c r="E4" s="4" t="s">
        <v>103</v>
      </c>
    </row>
    <row r="5" ht="26.1" customHeight="1" spans="1:5">
      <c r="A5" s="5" t="s">
        <v>104</v>
      </c>
      <c r="B5" s="30">
        <f>C5+E5</f>
        <v>1441.09</v>
      </c>
      <c r="C5" s="30">
        <f>C6+C14</f>
        <v>1423.66</v>
      </c>
      <c r="D5" s="30"/>
      <c r="E5" s="30">
        <f>E14</f>
        <v>17.43</v>
      </c>
    </row>
    <row r="6" ht="26.1" customHeight="1" spans="1:5">
      <c r="A6" s="5" t="s">
        <v>105</v>
      </c>
      <c r="B6" s="30">
        <f>C6</f>
        <v>43.07</v>
      </c>
      <c r="C6" s="30">
        <f>C7+C12</f>
        <v>43.07</v>
      </c>
      <c r="D6" s="30"/>
      <c r="E6" s="30"/>
    </row>
    <row r="7" ht="26.1" customHeight="1" spans="1:5">
      <c r="A7" s="5" t="s">
        <v>106</v>
      </c>
      <c r="B7" s="30">
        <f t="shared" ref="B7:B12" si="0">C7</f>
        <v>41.12</v>
      </c>
      <c r="C7" s="30">
        <f>C8+C9+C10</f>
        <v>41.12</v>
      </c>
      <c r="D7" s="30"/>
      <c r="E7" s="30"/>
    </row>
    <row r="8" ht="26.1" customHeight="1" spans="1:5">
      <c r="A8" s="7" t="s">
        <v>107</v>
      </c>
      <c r="B8" s="30">
        <f t="shared" si="0"/>
        <v>5.35</v>
      </c>
      <c r="C8" s="9">
        <v>5.35</v>
      </c>
      <c r="D8" s="9"/>
      <c r="E8" s="9"/>
    </row>
    <row r="9" ht="26.1" customHeight="1" spans="1:5">
      <c r="A9" s="7" t="s">
        <v>108</v>
      </c>
      <c r="B9" s="30">
        <f t="shared" si="0"/>
        <v>35.12</v>
      </c>
      <c r="C9" s="9">
        <v>35.12</v>
      </c>
      <c r="D9" s="9"/>
      <c r="E9" s="9"/>
    </row>
    <row r="10" ht="26.1" customHeight="1" spans="1:5">
      <c r="A10" s="7" t="s">
        <v>109</v>
      </c>
      <c r="B10" s="30">
        <f t="shared" si="0"/>
        <v>0.65</v>
      </c>
      <c r="C10" s="9">
        <v>0.65</v>
      </c>
      <c r="D10" s="9"/>
      <c r="E10" s="9"/>
    </row>
    <row r="11" ht="26.1" customHeight="1" spans="1:5">
      <c r="A11" s="7" t="s">
        <v>110</v>
      </c>
      <c r="B11" s="30">
        <v>0.65</v>
      </c>
      <c r="C11" s="9">
        <v>0.65</v>
      </c>
      <c r="D11" s="9"/>
      <c r="E11" s="9"/>
    </row>
    <row r="12" ht="26.1" customHeight="1" spans="1:5">
      <c r="A12" s="7" t="s">
        <v>111</v>
      </c>
      <c r="B12" s="30">
        <f t="shared" si="0"/>
        <v>1.95</v>
      </c>
      <c r="C12" s="9">
        <v>1.95</v>
      </c>
      <c r="D12" s="9"/>
      <c r="E12" s="9"/>
    </row>
    <row r="13" ht="26.1" customHeight="1" spans="1:5">
      <c r="A13" s="51" t="s">
        <v>112</v>
      </c>
      <c r="B13" s="30">
        <v>1.95</v>
      </c>
      <c r="C13" s="9">
        <v>1.95</v>
      </c>
      <c r="D13" s="9"/>
      <c r="E13" s="9"/>
    </row>
    <row r="14" ht="26.1" customHeight="1" spans="1:5">
      <c r="A14" s="5" t="s">
        <v>113</v>
      </c>
      <c r="B14" s="9">
        <f>C14+E14</f>
        <v>1398.02</v>
      </c>
      <c r="C14" s="9">
        <f>C15+C17+C20+C22</f>
        <v>1380.59</v>
      </c>
      <c r="D14" s="9"/>
      <c r="E14" s="9">
        <f>E15+E17+E19+E20</f>
        <v>17.43</v>
      </c>
    </row>
    <row r="15" ht="26.1" customHeight="1" spans="1:5">
      <c r="A15" s="5" t="s">
        <v>114</v>
      </c>
      <c r="B15" s="9">
        <f t="shared" ref="B15:B23" si="1">C15+E15</f>
        <v>2.95</v>
      </c>
      <c r="C15" s="9">
        <v>0</v>
      </c>
      <c r="D15" s="9"/>
      <c r="E15" s="9">
        <v>2.95</v>
      </c>
    </row>
    <row r="16" ht="26.1" customHeight="1" spans="1:5">
      <c r="A16" s="7" t="s">
        <v>115</v>
      </c>
      <c r="B16" s="9">
        <f t="shared" si="1"/>
        <v>2.95</v>
      </c>
      <c r="C16" s="9">
        <v>0</v>
      </c>
      <c r="D16" s="9"/>
      <c r="E16" s="9">
        <v>2.95</v>
      </c>
    </row>
    <row r="17" ht="26.1" customHeight="1" spans="1:5">
      <c r="A17" s="5" t="s">
        <v>116</v>
      </c>
      <c r="B17" s="9">
        <f t="shared" si="1"/>
        <v>1364.73</v>
      </c>
      <c r="C17" s="9">
        <f>C18+C19</f>
        <v>1364.01</v>
      </c>
      <c r="D17" s="9"/>
      <c r="E17" s="9">
        <v>0.72</v>
      </c>
    </row>
    <row r="18" ht="26.1" customHeight="1" spans="1:5">
      <c r="A18" s="7" t="s">
        <v>117</v>
      </c>
      <c r="B18" s="9">
        <f t="shared" si="1"/>
        <v>1364.73</v>
      </c>
      <c r="C18" s="9">
        <v>1364.01</v>
      </c>
      <c r="D18" s="9"/>
      <c r="E18" s="9">
        <v>0.72</v>
      </c>
    </row>
    <row r="19" ht="26.1" customHeight="1" spans="1:5">
      <c r="A19" s="7" t="s">
        <v>118</v>
      </c>
      <c r="B19" s="9">
        <f t="shared" si="1"/>
        <v>7.62</v>
      </c>
      <c r="C19" s="9">
        <v>0</v>
      </c>
      <c r="D19" s="9"/>
      <c r="E19" s="9">
        <v>7.62</v>
      </c>
    </row>
    <row r="20" ht="26.1" customHeight="1" spans="1:5">
      <c r="A20" s="5" t="s">
        <v>119</v>
      </c>
      <c r="B20" s="9">
        <f t="shared" si="1"/>
        <v>6.14</v>
      </c>
      <c r="C20" s="9">
        <v>0</v>
      </c>
      <c r="D20" s="9"/>
      <c r="E20" s="9">
        <v>6.14</v>
      </c>
    </row>
    <row r="21" ht="26.1" customHeight="1" spans="1:5">
      <c r="A21" s="7" t="s">
        <v>120</v>
      </c>
      <c r="B21" s="9">
        <f t="shared" si="1"/>
        <v>6.14</v>
      </c>
      <c r="C21" s="9">
        <v>0</v>
      </c>
      <c r="D21" s="9"/>
      <c r="E21" s="9">
        <v>6.14</v>
      </c>
    </row>
    <row r="22" ht="26.1" customHeight="1" spans="1:5">
      <c r="A22" s="5" t="s">
        <v>121</v>
      </c>
      <c r="B22" s="9">
        <f t="shared" si="1"/>
        <v>16.58</v>
      </c>
      <c r="C22" s="9">
        <v>16.58</v>
      </c>
      <c r="D22" s="9"/>
      <c r="E22" s="9"/>
    </row>
    <row r="23" ht="26.1" customHeight="1" spans="1:5">
      <c r="A23" s="7" t="s">
        <v>122</v>
      </c>
      <c r="B23" s="9">
        <f t="shared" si="1"/>
        <v>16.58</v>
      </c>
      <c r="C23" s="9">
        <v>16.58</v>
      </c>
      <c r="D23" s="9"/>
      <c r="E23" s="9"/>
    </row>
    <row r="24" ht="26.1" customHeight="1" spans="1:5">
      <c r="A24" s="7"/>
      <c r="B24" s="10"/>
      <c r="C24" s="10"/>
      <c r="D24" s="10"/>
      <c r="E24" s="10"/>
    </row>
    <row r="25" ht="26.1" customHeight="1" spans="1:5">
      <c r="A25" s="7"/>
      <c r="B25" s="10"/>
      <c r="C25" s="10"/>
      <c r="D25" s="10"/>
      <c r="E25" s="10"/>
    </row>
    <row r="26" ht="19.5" customHeight="1" spans="1:5">
      <c r="A26" s="52"/>
      <c r="B26" s="52"/>
      <c r="C26" s="52"/>
      <c r="D26" s="52"/>
      <c r="E26" s="52"/>
    </row>
    <row r="27" ht="19.5" customHeight="1" spans="1:5">
      <c r="A27" s="1" t="s">
        <v>83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workbookViewId="0">
      <selection activeCell="G9" sqref="G9"/>
    </sheetView>
  </sheetViews>
  <sheetFormatPr defaultColWidth="10" defaultRowHeight="13.5" outlineLevelCol="6"/>
  <cols>
    <col min="1" max="1" width="24.625" customWidth="1"/>
    <col min="2" max="2" width="18.75" customWidth="1"/>
    <col min="3" max="3" width="34.7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123</v>
      </c>
      <c r="B2" s="2"/>
      <c r="C2" s="2"/>
      <c r="D2" s="2"/>
      <c r="E2" s="1"/>
      <c r="F2" s="1"/>
      <c r="G2" s="1"/>
    </row>
    <row r="3" ht="26.1" customHeight="1" spans="1:7">
      <c r="A3" s="46"/>
      <c r="B3" s="46"/>
      <c r="C3" s="3" t="s">
        <v>33</v>
      </c>
      <c r="D3" s="3"/>
      <c r="E3" s="46"/>
      <c r="F3" s="46"/>
      <c r="G3" s="46"/>
    </row>
    <row r="4" ht="26.1" customHeight="1" spans="1:7">
      <c r="A4" s="28" t="s">
        <v>34</v>
      </c>
      <c r="B4" s="28"/>
      <c r="C4" s="28" t="s">
        <v>35</v>
      </c>
      <c r="D4" s="28"/>
      <c r="E4" s="46"/>
      <c r="F4" s="46"/>
      <c r="G4" s="46"/>
    </row>
    <row r="5" ht="26.1" customHeight="1" spans="1:7">
      <c r="A5" s="28" t="s">
        <v>36</v>
      </c>
      <c r="B5" s="28" t="s">
        <v>37</v>
      </c>
      <c r="C5" s="28" t="s">
        <v>36</v>
      </c>
      <c r="D5" s="28" t="s">
        <v>104</v>
      </c>
      <c r="E5" s="46"/>
      <c r="F5" s="46"/>
      <c r="G5" s="46"/>
    </row>
    <row r="6" ht="26.1" customHeight="1" spans="1:7">
      <c r="A6" s="7" t="s">
        <v>124</v>
      </c>
      <c r="B6" s="47">
        <v>323.35</v>
      </c>
      <c r="C6" s="7" t="s">
        <v>125</v>
      </c>
      <c r="D6" s="10">
        <v>0</v>
      </c>
      <c r="E6" s="46"/>
      <c r="F6" s="46"/>
      <c r="G6" s="46"/>
    </row>
    <row r="7" ht="26.1" customHeight="1" spans="1:7">
      <c r="A7" s="7" t="s">
        <v>126</v>
      </c>
      <c r="B7" s="47">
        <f>B6</f>
        <v>323.35</v>
      </c>
      <c r="C7" s="7" t="s">
        <v>127</v>
      </c>
      <c r="D7" s="48"/>
      <c r="E7" s="46"/>
      <c r="F7" s="46"/>
      <c r="G7" s="46"/>
    </row>
    <row r="8" ht="26.1" customHeight="1" spans="1:7">
      <c r="A8" s="7" t="s">
        <v>128</v>
      </c>
      <c r="B8" s="48"/>
      <c r="C8" s="7" t="s">
        <v>129</v>
      </c>
      <c r="D8" s="48"/>
      <c r="E8" s="46"/>
      <c r="F8" s="46"/>
      <c r="G8" s="46"/>
    </row>
    <row r="9" ht="26.1" customHeight="1" spans="1:7">
      <c r="A9" s="7" t="s">
        <v>130</v>
      </c>
      <c r="B9" s="48"/>
      <c r="C9" s="7" t="s">
        <v>131</v>
      </c>
      <c r="D9" s="48"/>
      <c r="E9" s="46"/>
      <c r="F9" s="46"/>
      <c r="G9" s="46"/>
    </row>
    <row r="10" ht="26.1" customHeight="1" spans="1:7">
      <c r="A10" s="7"/>
      <c r="B10" s="48"/>
      <c r="C10" s="7" t="s">
        <v>132</v>
      </c>
      <c r="D10" s="48"/>
      <c r="E10" s="46"/>
      <c r="F10" s="46"/>
      <c r="G10" s="46"/>
    </row>
    <row r="11" ht="26.1" customHeight="1" spans="1:7">
      <c r="A11" s="7"/>
      <c r="B11" s="48"/>
      <c r="C11" s="7" t="s">
        <v>133</v>
      </c>
      <c r="D11" s="48"/>
      <c r="E11" s="46"/>
      <c r="F11" s="46"/>
      <c r="G11" s="46"/>
    </row>
    <row r="12" ht="26.1" customHeight="1" spans="1:7">
      <c r="A12" s="7"/>
      <c r="B12" s="48"/>
      <c r="C12" s="7" t="s">
        <v>134</v>
      </c>
      <c r="D12" s="48"/>
      <c r="E12" s="46"/>
      <c r="F12" s="46"/>
      <c r="G12" s="46"/>
    </row>
    <row r="13" ht="26.1" customHeight="1" spans="1:7">
      <c r="A13" s="7"/>
      <c r="B13" s="48"/>
      <c r="C13" s="7" t="s">
        <v>135</v>
      </c>
      <c r="D13" s="48"/>
      <c r="E13" s="46"/>
      <c r="F13" s="46"/>
      <c r="G13" s="46"/>
    </row>
    <row r="14" ht="26.1" customHeight="1" spans="1:7">
      <c r="A14" s="7"/>
      <c r="B14" s="48"/>
      <c r="C14" s="7" t="s">
        <v>136</v>
      </c>
      <c r="D14" s="49">
        <v>43.07</v>
      </c>
      <c r="E14" s="46"/>
      <c r="F14" s="46"/>
      <c r="G14" s="46"/>
    </row>
    <row r="15" ht="26.1" customHeight="1" spans="1:7">
      <c r="A15" s="7"/>
      <c r="B15" s="48"/>
      <c r="C15" s="7" t="s">
        <v>137</v>
      </c>
      <c r="D15" s="49"/>
      <c r="E15" s="46"/>
      <c r="F15" s="46"/>
      <c r="G15" s="46"/>
    </row>
    <row r="16" ht="26.1" customHeight="1" spans="1:7">
      <c r="A16" s="7"/>
      <c r="B16" s="48"/>
      <c r="C16" s="7" t="s">
        <v>138</v>
      </c>
      <c r="D16" s="49">
        <f>B6-D14</f>
        <v>280.28</v>
      </c>
      <c r="E16" s="46"/>
      <c r="F16" s="46"/>
      <c r="G16" s="46"/>
    </row>
    <row r="17" ht="26.1" customHeight="1" spans="1:7">
      <c r="A17" s="7"/>
      <c r="B17" s="48"/>
      <c r="C17" s="7" t="s">
        <v>139</v>
      </c>
      <c r="D17" s="48"/>
      <c r="E17" s="46"/>
      <c r="F17" s="46"/>
      <c r="G17" s="46"/>
    </row>
    <row r="18" ht="26.1" customHeight="1" spans="1:7">
      <c r="A18" s="7"/>
      <c r="B18" s="48"/>
      <c r="C18" s="7" t="s">
        <v>140</v>
      </c>
      <c r="D18" s="48"/>
      <c r="E18" s="46"/>
      <c r="F18" s="46"/>
      <c r="G18" s="46"/>
    </row>
    <row r="19" ht="26.1" customHeight="1" spans="1:7">
      <c r="A19" s="7"/>
      <c r="B19" s="48"/>
      <c r="C19" s="7" t="s">
        <v>141</v>
      </c>
      <c r="D19" s="48"/>
      <c r="E19" s="46"/>
      <c r="F19" s="46"/>
      <c r="G19" s="46"/>
    </row>
    <row r="20" ht="26.1" customHeight="1" spans="1:7">
      <c r="A20" s="7"/>
      <c r="B20" s="48"/>
      <c r="C20" s="7" t="s">
        <v>142</v>
      </c>
      <c r="D20" s="48"/>
      <c r="E20" s="46"/>
      <c r="F20" s="46"/>
      <c r="G20" s="46"/>
    </row>
    <row r="21" ht="26.1" customHeight="1" spans="1:7">
      <c r="A21" s="7"/>
      <c r="B21" s="48"/>
      <c r="C21" s="7" t="s">
        <v>143</v>
      </c>
      <c r="D21" s="48"/>
      <c r="E21" s="46"/>
      <c r="F21" s="46"/>
      <c r="G21" s="46"/>
    </row>
    <row r="22" ht="26.1" customHeight="1" spans="1:7">
      <c r="A22" s="7"/>
      <c r="B22" s="48"/>
      <c r="C22" s="7" t="s">
        <v>144</v>
      </c>
      <c r="D22" s="48"/>
      <c r="E22" s="46"/>
      <c r="F22" s="46"/>
      <c r="G22" s="46"/>
    </row>
    <row r="23" ht="26.1" customHeight="1" spans="1:7">
      <c r="A23" s="7"/>
      <c r="B23" s="48"/>
      <c r="C23" s="7" t="s">
        <v>145</v>
      </c>
      <c r="D23" s="48"/>
      <c r="E23" s="46"/>
      <c r="F23" s="46"/>
      <c r="G23" s="46"/>
    </row>
    <row r="24" ht="26.1" customHeight="1" spans="1:7">
      <c r="A24" s="7"/>
      <c r="B24" s="48"/>
      <c r="C24" s="7" t="s">
        <v>146</v>
      </c>
      <c r="D24" s="48"/>
      <c r="E24" s="46"/>
      <c r="F24" s="46"/>
      <c r="G24" s="46"/>
    </row>
    <row r="25" ht="26.1" customHeight="1" spans="1:7">
      <c r="A25" s="7"/>
      <c r="B25" s="48"/>
      <c r="C25" s="7" t="s">
        <v>147</v>
      </c>
      <c r="D25" s="48"/>
      <c r="E25" s="46"/>
      <c r="F25" s="46"/>
      <c r="G25" s="46"/>
    </row>
    <row r="26" ht="26.1" customHeight="1" spans="1:7">
      <c r="A26" s="7"/>
      <c r="B26" s="48"/>
      <c r="C26" s="7" t="s">
        <v>148</v>
      </c>
      <c r="D26" s="48"/>
      <c r="E26" s="46"/>
      <c r="F26" s="46"/>
      <c r="G26" s="46"/>
    </row>
    <row r="27" ht="26.1" customHeight="1" spans="1:7">
      <c r="A27" s="7"/>
      <c r="B27" s="48"/>
      <c r="C27" s="7" t="s">
        <v>149</v>
      </c>
      <c r="D27" s="48"/>
      <c r="E27" s="46"/>
      <c r="F27" s="46"/>
      <c r="G27" s="46"/>
    </row>
    <row r="28" ht="26.1" customHeight="1" spans="1:7">
      <c r="A28" s="7"/>
      <c r="B28" s="48"/>
      <c r="C28" s="7" t="s">
        <v>150</v>
      </c>
      <c r="D28" s="48"/>
      <c r="E28" s="46"/>
      <c r="F28" s="46"/>
      <c r="G28" s="46"/>
    </row>
    <row r="29" ht="26.1" customHeight="1" spans="1:7">
      <c r="A29" s="7"/>
      <c r="B29" s="48"/>
      <c r="C29" s="7" t="s">
        <v>151</v>
      </c>
      <c r="D29" s="48"/>
      <c r="E29" s="46"/>
      <c r="F29" s="46"/>
      <c r="G29" s="46"/>
    </row>
    <row r="30" ht="26.1" customHeight="1" spans="1:7">
      <c r="A30" s="7"/>
      <c r="B30" s="48"/>
      <c r="C30" s="7" t="s">
        <v>152</v>
      </c>
      <c r="D30" s="48"/>
      <c r="E30" s="46"/>
      <c r="F30" s="46"/>
      <c r="G30" s="46"/>
    </row>
    <row r="31" ht="26.1" customHeight="1" spans="1:7">
      <c r="A31" s="7"/>
      <c r="B31" s="48"/>
      <c r="C31" s="7" t="s">
        <v>153</v>
      </c>
      <c r="D31" s="48"/>
      <c r="E31" s="46"/>
      <c r="F31" s="46"/>
      <c r="G31" s="46"/>
    </row>
    <row r="32" ht="26.1" customHeight="1" spans="1:7">
      <c r="A32" s="7"/>
      <c r="B32" s="48"/>
      <c r="C32" s="7" t="s">
        <v>154</v>
      </c>
      <c r="D32" s="48"/>
      <c r="E32" s="46"/>
      <c r="F32" s="46"/>
      <c r="G32" s="46"/>
    </row>
    <row r="33" ht="26.1" customHeight="1" spans="1:7">
      <c r="A33" s="7"/>
      <c r="B33" s="48"/>
      <c r="C33" s="7" t="s">
        <v>155</v>
      </c>
      <c r="D33" s="48"/>
      <c r="E33" s="46"/>
      <c r="F33" s="46"/>
      <c r="G33" s="46"/>
    </row>
    <row r="34" ht="26.1" customHeight="1" spans="1:7">
      <c r="A34" s="7"/>
      <c r="B34" s="48"/>
      <c r="C34" s="7" t="s">
        <v>156</v>
      </c>
      <c r="D34" s="48"/>
      <c r="E34" s="46"/>
      <c r="F34" s="46"/>
      <c r="G34" s="46"/>
    </row>
    <row r="35" ht="26.1" customHeight="1" spans="1:7">
      <c r="A35" s="28" t="s">
        <v>157</v>
      </c>
      <c r="B35" s="6">
        <f>B6</f>
        <v>323.35</v>
      </c>
      <c r="C35" s="28" t="s">
        <v>158</v>
      </c>
      <c r="D35" s="24">
        <f>D14+D16</f>
        <v>323.35</v>
      </c>
      <c r="E35" s="50"/>
      <c r="F35" s="46"/>
      <c r="G35" s="46"/>
    </row>
    <row r="36" ht="16.35" customHeight="1"/>
    <row r="37" ht="16.35" customHeight="1" spans="1:7">
      <c r="A37" s="1" t="s">
        <v>83</v>
      </c>
      <c r="B37" s="1"/>
      <c r="C37" s="1"/>
      <c r="D37" s="1"/>
    </row>
  </sheetData>
  <mergeCells count="5">
    <mergeCell ref="A2:D2"/>
    <mergeCell ref="C3:D3"/>
    <mergeCell ref="A4:B4"/>
    <mergeCell ref="C4:D4"/>
    <mergeCell ref="A37:D37"/>
  </mergeCells>
  <pageMargins left="0.75" right="0.75" top="0.270000010728836" bottom="0.270000010728836" header="0" footer="0"/>
  <pageSetup paperSize="9" scale="8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6" sqref="$A6:$XFD6"/>
    </sheetView>
  </sheetViews>
  <sheetFormatPr defaultColWidth="10" defaultRowHeight="13.5" outlineLevelRow="7"/>
  <cols>
    <col min="1" max="1" width="17.625" customWidth="1"/>
    <col min="2" max="2" width="12.875" customWidth="1"/>
    <col min="3" max="3" width="10.625" customWidth="1"/>
    <col min="4" max="4" width="12.375" customWidth="1"/>
    <col min="5" max="5" width="10" customWidth="1"/>
    <col min="6" max="6" width="11.875" customWidth="1"/>
    <col min="7" max="7" width="8.75" customWidth="1"/>
    <col min="8" max="8" width="10.75" customWidth="1"/>
    <col min="9" max="9" width="9.875" customWidth="1"/>
    <col min="10" max="10" width="12.5" customWidth="1"/>
    <col min="11" max="11" width="11.62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6"/>
      <c r="B3" s="46"/>
      <c r="C3" s="46"/>
      <c r="D3" s="46"/>
      <c r="E3" s="46"/>
      <c r="F3" s="46"/>
      <c r="G3" s="46"/>
      <c r="H3" s="46"/>
      <c r="I3" s="46"/>
      <c r="J3" s="3" t="s">
        <v>33</v>
      </c>
      <c r="K3" s="3"/>
    </row>
    <row r="4" ht="26.1" customHeight="1" spans="1:11">
      <c r="A4" s="4" t="s">
        <v>160</v>
      </c>
      <c r="B4" s="4" t="s">
        <v>104</v>
      </c>
      <c r="C4" s="4" t="s">
        <v>161</v>
      </c>
      <c r="D4" s="4"/>
      <c r="E4" s="4"/>
      <c r="F4" s="4" t="s">
        <v>162</v>
      </c>
      <c r="G4" s="4"/>
      <c r="H4" s="4"/>
      <c r="I4" s="4" t="s">
        <v>163</v>
      </c>
      <c r="J4" s="4"/>
      <c r="K4" s="4"/>
    </row>
    <row r="5" ht="26.1" customHeight="1" spans="1:11">
      <c r="A5" s="4"/>
      <c r="B5" s="4"/>
      <c r="C5" s="4" t="s">
        <v>104</v>
      </c>
      <c r="D5" s="4" t="s">
        <v>101</v>
      </c>
      <c r="E5" s="4" t="s">
        <v>102</v>
      </c>
      <c r="F5" s="4" t="s">
        <v>104</v>
      </c>
      <c r="G5" s="4" t="s">
        <v>101</v>
      </c>
      <c r="H5" s="4" t="s">
        <v>102</v>
      </c>
      <c r="I5" s="4" t="s">
        <v>104</v>
      </c>
      <c r="J5" s="4" t="s">
        <v>101</v>
      </c>
      <c r="K5" s="4" t="s">
        <v>102</v>
      </c>
    </row>
    <row r="6" ht="26.1" customHeight="1" spans="1:11">
      <c r="A6" s="45" t="s">
        <v>164</v>
      </c>
      <c r="B6" s="9">
        <f>C6</f>
        <v>323.35</v>
      </c>
      <c r="C6" s="9">
        <f>D6+E6</f>
        <v>323.35</v>
      </c>
      <c r="D6" s="9">
        <v>305.92</v>
      </c>
      <c r="E6" s="9">
        <v>17.43</v>
      </c>
      <c r="F6" s="8"/>
      <c r="G6" s="8"/>
      <c r="H6" s="8"/>
      <c r="I6" s="8"/>
      <c r="J6" s="8"/>
      <c r="K6" s="8"/>
    </row>
    <row r="7" ht="16.35" customHeight="1"/>
    <row r="8" ht="16.35" customHeight="1" spans="1:11">
      <c r="A8" s="1" t="s">
        <v>83</v>
      </c>
      <c r="B8" s="1"/>
      <c r="C8" s="1"/>
      <c r="D8" s="1"/>
      <c r="E8" s="1"/>
      <c r="F8" s="1"/>
      <c r="G8" s="1"/>
      <c r="H8" s="1"/>
      <c r="I8" s="1"/>
      <c r="J8" s="1"/>
      <c r="K8" s="1"/>
    </row>
  </sheetData>
  <mergeCells count="8">
    <mergeCell ref="A2:K2"/>
    <mergeCell ref="J3:K3"/>
    <mergeCell ref="C4:E4"/>
    <mergeCell ref="F4:H4"/>
    <mergeCell ref="I4:K4"/>
    <mergeCell ref="A8:K8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6" sqref="C6:E24"/>
    </sheetView>
  </sheetViews>
  <sheetFormatPr defaultColWidth="10" defaultRowHeight="13.5" outlineLevelCol="4"/>
  <cols>
    <col min="1" max="1" width="8" customWidth="1"/>
    <col min="2" max="2" width="23.25" customWidth="1"/>
    <col min="3" max="3" width="13.625" customWidth="1"/>
    <col min="4" max="4" width="15.375" customWidth="1"/>
    <col min="5" max="5" width="14.375" customWidth="1"/>
  </cols>
  <sheetData>
    <row r="1" ht="16.35" customHeight="1" spans="1:5">
      <c r="A1" s="37"/>
    </row>
    <row r="2" ht="26.1" customHeight="1" spans="1:5">
      <c r="A2" s="2" t="s">
        <v>165</v>
      </c>
      <c r="B2" s="2"/>
      <c r="C2" s="2"/>
      <c r="D2" s="2"/>
      <c r="E2" s="2"/>
    </row>
    <row r="3" ht="24.95" customHeight="1" spans="1:5">
      <c r="A3" s="1"/>
      <c r="B3" s="1"/>
      <c r="C3" s="3" t="s">
        <v>33</v>
      </c>
      <c r="D3" s="3"/>
      <c r="E3" s="3"/>
    </row>
    <row r="4" ht="26.1" customHeight="1" spans="1:5">
      <c r="A4" s="14" t="s">
        <v>99</v>
      </c>
      <c r="B4" s="38"/>
      <c r="C4" s="28" t="s">
        <v>161</v>
      </c>
      <c r="D4" s="28"/>
      <c r="E4" s="28"/>
    </row>
    <row r="5" ht="26.1" customHeight="1" spans="1:5">
      <c r="A5" s="39" t="s">
        <v>166</v>
      </c>
      <c r="B5" s="40" t="s">
        <v>167</v>
      </c>
      <c r="C5" s="41" t="s">
        <v>104</v>
      </c>
      <c r="D5" s="42" t="s">
        <v>101</v>
      </c>
      <c r="E5" s="43" t="s">
        <v>102</v>
      </c>
    </row>
    <row r="6" ht="18" customHeight="1" spans="1:5">
      <c r="A6" s="31"/>
      <c r="B6" s="34" t="s">
        <v>104</v>
      </c>
      <c r="C6" s="44">
        <f>D6+E6</f>
        <v>323.35</v>
      </c>
      <c r="D6" s="44">
        <f>D7+D15</f>
        <v>305.92</v>
      </c>
      <c r="E6" s="44">
        <f>E15</f>
        <v>17.43</v>
      </c>
    </row>
    <row r="7" ht="18" customHeight="1" spans="1:5">
      <c r="A7" s="29">
        <v>208</v>
      </c>
      <c r="B7" s="5" t="s">
        <v>168</v>
      </c>
      <c r="C7" s="9">
        <v>43.07</v>
      </c>
      <c r="D7" s="9">
        <v>43.07</v>
      </c>
      <c r="E7" s="30"/>
    </row>
    <row r="8" ht="18" customHeight="1" spans="1:5">
      <c r="A8" s="45">
        <v>20805</v>
      </c>
      <c r="B8" s="7" t="s">
        <v>169</v>
      </c>
      <c r="C8" s="9">
        <v>41.12</v>
      </c>
      <c r="D8" s="9">
        <v>41.12</v>
      </c>
      <c r="E8" s="30"/>
    </row>
    <row r="9" ht="18" customHeight="1" spans="1:5">
      <c r="A9" s="45">
        <v>2080502</v>
      </c>
      <c r="B9" s="7" t="s">
        <v>170</v>
      </c>
      <c r="C9" s="9">
        <v>5.35</v>
      </c>
      <c r="D9" s="9">
        <v>5.35</v>
      </c>
      <c r="E9" s="9"/>
    </row>
    <row r="10" ht="18" customHeight="1" spans="1:5">
      <c r="A10" s="45">
        <v>2080505</v>
      </c>
      <c r="B10" s="7" t="s">
        <v>169</v>
      </c>
      <c r="C10" s="9">
        <v>35.12</v>
      </c>
      <c r="D10" s="9">
        <v>35.12</v>
      </c>
      <c r="E10" s="9"/>
    </row>
    <row r="11" ht="18" customHeight="1" spans="1:5">
      <c r="A11" s="45">
        <v>20808</v>
      </c>
      <c r="B11" s="7" t="s">
        <v>171</v>
      </c>
      <c r="C11" s="9">
        <v>0.65</v>
      </c>
      <c r="D11" s="9">
        <v>0.65</v>
      </c>
      <c r="E11" s="9"/>
    </row>
    <row r="12" ht="18" customHeight="1" spans="1:5">
      <c r="A12" s="45">
        <v>2080899</v>
      </c>
      <c r="B12" s="7" t="s">
        <v>172</v>
      </c>
      <c r="C12" s="9">
        <v>0.65</v>
      </c>
      <c r="D12" s="9">
        <v>0.65</v>
      </c>
      <c r="E12" s="9"/>
    </row>
    <row r="13" ht="18" customHeight="1" spans="1:5">
      <c r="A13" s="45">
        <v>20899</v>
      </c>
      <c r="B13" s="7" t="s">
        <v>173</v>
      </c>
      <c r="C13" s="9">
        <v>1.95</v>
      </c>
      <c r="D13" s="9">
        <v>1.95</v>
      </c>
      <c r="E13" s="9"/>
    </row>
    <row r="14" ht="18" customHeight="1" spans="1:5">
      <c r="A14" s="45">
        <v>2089999</v>
      </c>
      <c r="B14" s="7" t="s">
        <v>173</v>
      </c>
      <c r="C14" s="9">
        <v>1.95</v>
      </c>
      <c r="D14" s="9">
        <v>1.95</v>
      </c>
      <c r="E14" s="9"/>
    </row>
    <row r="15" ht="18" customHeight="1" spans="1:5">
      <c r="A15" s="45">
        <v>210</v>
      </c>
      <c r="B15" s="5" t="s">
        <v>174</v>
      </c>
      <c r="C15" s="9">
        <f>D15+E15</f>
        <v>280.28</v>
      </c>
      <c r="D15" s="9">
        <f>D18+D23</f>
        <v>262.85</v>
      </c>
      <c r="E15" s="9">
        <v>17.43</v>
      </c>
    </row>
    <row r="16" ht="18" customHeight="1" spans="1:5">
      <c r="A16" s="45">
        <v>21002</v>
      </c>
      <c r="B16" s="7" t="s">
        <v>175</v>
      </c>
      <c r="C16" s="9">
        <v>2.95</v>
      </c>
      <c r="D16" s="9">
        <v>0</v>
      </c>
      <c r="E16" s="9">
        <v>2.95</v>
      </c>
    </row>
    <row r="17" ht="18" customHeight="1" spans="1:5">
      <c r="A17" s="45">
        <v>210299</v>
      </c>
      <c r="B17" s="7" t="s">
        <v>176</v>
      </c>
      <c r="C17" s="9">
        <v>2.95</v>
      </c>
      <c r="D17" s="9">
        <v>0</v>
      </c>
      <c r="E17" s="9">
        <v>2.95</v>
      </c>
    </row>
    <row r="18" ht="18" customHeight="1" spans="1:5">
      <c r="A18" s="45">
        <v>21003</v>
      </c>
      <c r="B18" s="7" t="s">
        <v>177</v>
      </c>
      <c r="C18" s="9">
        <f>D18+E18</f>
        <v>246.99</v>
      </c>
      <c r="D18" s="9">
        <v>246.27</v>
      </c>
      <c r="E18" s="9">
        <v>0.72</v>
      </c>
    </row>
    <row r="19" ht="18" customHeight="1" spans="1:5">
      <c r="A19" s="45">
        <v>2100302</v>
      </c>
      <c r="B19" s="7" t="s">
        <v>178</v>
      </c>
      <c r="C19" s="9">
        <f>D19+E19</f>
        <v>246.99</v>
      </c>
      <c r="D19" s="9">
        <v>246.27</v>
      </c>
      <c r="E19" s="9">
        <v>0.72</v>
      </c>
    </row>
    <row r="20" ht="18" customHeight="1" spans="1:5">
      <c r="A20" s="45">
        <v>2100399</v>
      </c>
      <c r="B20" s="7" t="s">
        <v>179</v>
      </c>
      <c r="C20" s="9">
        <v>7.62</v>
      </c>
      <c r="D20" s="9">
        <v>0</v>
      </c>
      <c r="E20" s="9">
        <v>7.62</v>
      </c>
    </row>
    <row r="21" ht="18" customHeight="1" spans="1:5">
      <c r="A21" s="45">
        <v>21004</v>
      </c>
      <c r="B21" s="7" t="s">
        <v>180</v>
      </c>
      <c r="C21" s="9">
        <v>6.14</v>
      </c>
      <c r="D21" s="9">
        <v>0</v>
      </c>
      <c r="E21" s="9">
        <v>6.14</v>
      </c>
    </row>
    <row r="22" ht="18" customHeight="1" spans="1:5">
      <c r="A22" s="45">
        <v>2100408</v>
      </c>
      <c r="B22" s="7" t="s">
        <v>181</v>
      </c>
      <c r="C22" s="9">
        <v>6.14</v>
      </c>
      <c r="D22" s="9">
        <v>0</v>
      </c>
      <c r="E22" s="9">
        <v>6.14</v>
      </c>
    </row>
    <row r="23" ht="18" customHeight="1" spans="1:5">
      <c r="A23" s="45">
        <v>21011</v>
      </c>
      <c r="B23" s="7" t="s">
        <v>182</v>
      </c>
      <c r="C23" s="9">
        <v>16.58</v>
      </c>
      <c r="D23" s="9">
        <v>16.58</v>
      </c>
      <c r="E23" s="9"/>
    </row>
    <row r="24" ht="18" customHeight="1" spans="1:5">
      <c r="A24" s="45">
        <v>2101102</v>
      </c>
      <c r="B24" s="7" t="s">
        <v>183</v>
      </c>
      <c r="C24" s="9">
        <v>16.58</v>
      </c>
      <c r="D24" s="9">
        <v>16.58</v>
      </c>
      <c r="E24" s="9"/>
    </row>
    <row r="25" ht="16.35" customHeight="1" spans="1:5">
      <c r="A25" s="1" t="s">
        <v>83</v>
      </c>
      <c r="B25" s="1"/>
      <c r="C25" s="1"/>
      <c r="D25" s="1"/>
      <c r="E25" s="1"/>
    </row>
  </sheetData>
  <mergeCells count="5">
    <mergeCell ref="A2:E2"/>
    <mergeCell ref="C3:E3"/>
    <mergeCell ref="A4:B4"/>
    <mergeCell ref="C4:E4"/>
    <mergeCell ref="A25:E2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4" sqref="A4:E25"/>
    </sheetView>
  </sheetViews>
  <sheetFormatPr defaultColWidth="10" defaultRowHeight="13.5" outlineLevelCol="5"/>
  <cols>
    <col min="1" max="1" width="7" customWidth="1"/>
    <col min="2" max="2" width="27.125" customWidth="1"/>
    <col min="3" max="3" width="11.875" customWidth="1"/>
    <col min="4" max="4" width="13.375" customWidth="1"/>
    <col min="5" max="5" width="18.625" customWidth="1"/>
    <col min="6" max="6" width="12.7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28" t="s">
        <v>185</v>
      </c>
      <c r="B4" s="28"/>
      <c r="C4" s="28" t="s">
        <v>186</v>
      </c>
      <c r="D4" s="28"/>
      <c r="E4" s="28"/>
    </row>
    <row r="5" ht="26.1" customHeight="1" spans="1:5">
      <c r="A5" s="28" t="s">
        <v>166</v>
      </c>
      <c r="B5" s="28" t="s">
        <v>167</v>
      </c>
      <c r="C5" s="28" t="s">
        <v>104</v>
      </c>
      <c r="D5" s="28" t="s">
        <v>187</v>
      </c>
      <c r="E5" s="28" t="s">
        <v>188</v>
      </c>
    </row>
    <row r="6" ht="18" customHeight="1" spans="1:5">
      <c r="A6" s="7"/>
      <c r="B6" s="4"/>
      <c r="C6" s="4">
        <v>1</v>
      </c>
      <c r="D6" s="4">
        <v>2</v>
      </c>
      <c r="E6" s="4">
        <v>3</v>
      </c>
    </row>
    <row r="7" ht="18" customHeight="1" spans="1:5">
      <c r="A7" s="28"/>
      <c r="B7" s="29" t="s">
        <v>104</v>
      </c>
      <c r="C7" s="30">
        <f>D7+E7</f>
        <v>305.92</v>
      </c>
      <c r="D7" s="30">
        <f>D8+D21</f>
        <v>302.78</v>
      </c>
      <c r="E7" s="30">
        <f>E18</f>
        <v>3.14</v>
      </c>
    </row>
    <row r="8" ht="18" customHeight="1" spans="1:5">
      <c r="A8" s="31" t="s">
        <v>189</v>
      </c>
      <c r="B8" s="31" t="s">
        <v>190</v>
      </c>
      <c r="C8" s="32"/>
      <c r="D8" s="9">
        <f>D9+D10+D11+D12+D13+D15+D16+D17</f>
        <v>282.02</v>
      </c>
      <c r="E8" s="9"/>
    </row>
    <row r="9" ht="18" customHeight="1" spans="1:5">
      <c r="A9" s="31" t="s">
        <v>191</v>
      </c>
      <c r="B9" s="31" t="s">
        <v>192</v>
      </c>
      <c r="C9" s="32"/>
      <c r="D9" s="9">
        <v>98.35</v>
      </c>
      <c r="E9" s="9"/>
    </row>
    <row r="10" ht="18" customHeight="1" spans="1:5">
      <c r="A10" s="31" t="s">
        <v>193</v>
      </c>
      <c r="B10" s="31" t="s">
        <v>194</v>
      </c>
      <c r="C10" s="32"/>
      <c r="D10" s="9">
        <v>17.13</v>
      </c>
      <c r="E10" s="9"/>
    </row>
    <row r="11" ht="18" customHeight="1" spans="1:5">
      <c r="A11" s="31" t="s">
        <v>195</v>
      </c>
      <c r="B11" s="31" t="s">
        <v>196</v>
      </c>
      <c r="C11" s="32"/>
      <c r="D11" s="9">
        <v>61.58</v>
      </c>
      <c r="E11" s="9"/>
    </row>
    <row r="12" ht="18" customHeight="1" spans="1:5">
      <c r="A12" s="31" t="s">
        <v>197</v>
      </c>
      <c r="B12" s="31" t="s">
        <v>198</v>
      </c>
      <c r="C12" s="32"/>
      <c r="D12" s="9">
        <v>42.46</v>
      </c>
      <c r="E12" s="9"/>
    </row>
    <row r="13" ht="18" customHeight="1" spans="1:5">
      <c r="A13" s="31" t="s">
        <v>199</v>
      </c>
      <c r="B13" s="31" t="s">
        <v>200</v>
      </c>
      <c r="C13" s="32"/>
      <c r="D13" s="9">
        <v>35.12</v>
      </c>
      <c r="E13" s="9"/>
    </row>
    <row r="14" ht="18" customHeight="1" spans="1:5">
      <c r="A14" s="31" t="s">
        <v>201</v>
      </c>
      <c r="B14" s="31" t="s">
        <v>202</v>
      </c>
      <c r="C14" s="32"/>
      <c r="D14" s="9"/>
      <c r="E14" s="9"/>
    </row>
    <row r="15" ht="18" customHeight="1" spans="1:5">
      <c r="A15" s="31" t="s">
        <v>203</v>
      </c>
      <c r="B15" s="31" t="s">
        <v>204</v>
      </c>
      <c r="C15" s="32"/>
      <c r="D15" s="9">
        <v>16.58</v>
      </c>
      <c r="E15" s="9"/>
    </row>
    <row r="16" ht="18" customHeight="1" spans="1:5">
      <c r="A16" s="31" t="s">
        <v>205</v>
      </c>
      <c r="B16" s="31" t="s">
        <v>206</v>
      </c>
      <c r="C16" s="32"/>
      <c r="D16" s="9">
        <v>1.95</v>
      </c>
      <c r="E16" s="9"/>
    </row>
    <row r="17" ht="18" customHeight="1" spans="1:6">
      <c r="A17" s="31" t="s">
        <v>207</v>
      </c>
      <c r="B17" s="31" t="s">
        <v>208</v>
      </c>
      <c r="C17" s="32"/>
      <c r="D17" s="9">
        <v>8.85</v>
      </c>
      <c r="E17" s="9"/>
    </row>
    <row r="18" ht="18" customHeight="1" spans="1:6">
      <c r="A18" s="31">
        <v>302</v>
      </c>
      <c r="B18" s="31" t="s">
        <v>209</v>
      </c>
      <c r="C18" s="32"/>
      <c r="D18" s="9"/>
      <c r="E18" s="9">
        <f>E19+E20</f>
        <v>3.14</v>
      </c>
    </row>
    <row r="19" ht="18" customHeight="1" spans="1:6">
      <c r="A19" s="31">
        <v>30228</v>
      </c>
      <c r="B19" s="31" t="s">
        <v>210</v>
      </c>
      <c r="C19" s="32"/>
      <c r="D19" s="9"/>
      <c r="E19" s="9">
        <v>1.77</v>
      </c>
    </row>
    <row r="20" ht="18" customHeight="1" spans="1:6">
      <c r="A20" s="31">
        <v>30229</v>
      </c>
      <c r="B20" s="31" t="s">
        <v>211</v>
      </c>
      <c r="C20" s="32"/>
      <c r="D20" s="9"/>
      <c r="E20" s="9">
        <v>1.37</v>
      </c>
    </row>
    <row r="21" ht="18" customHeight="1" spans="1:6">
      <c r="A21" s="31">
        <v>303</v>
      </c>
      <c r="B21" s="31" t="s">
        <v>212</v>
      </c>
      <c r="C21" s="32"/>
      <c r="D21" s="9">
        <f>D22+D23</f>
        <v>20.76</v>
      </c>
      <c r="E21" s="9"/>
    </row>
    <row r="22" ht="18" customHeight="1" spans="1:6">
      <c r="A22" s="31">
        <v>30314</v>
      </c>
      <c r="B22" s="31" t="s">
        <v>213</v>
      </c>
      <c r="C22" s="32"/>
      <c r="D22" s="9">
        <v>20.11</v>
      </c>
      <c r="E22" s="9"/>
    </row>
    <row r="23" ht="18" customHeight="1" spans="1:6">
      <c r="A23" s="31">
        <v>30305</v>
      </c>
      <c r="B23" s="31" t="s">
        <v>214</v>
      </c>
      <c r="C23" s="32"/>
      <c r="D23" s="9">
        <v>0.65</v>
      </c>
      <c r="E23" s="9"/>
      <c r="F23" s="33"/>
    </row>
    <row r="24" ht="18" customHeight="1" spans="1:6">
      <c r="A24" s="34"/>
      <c r="B24" s="34"/>
      <c r="C24" s="35"/>
      <c r="D24" s="24"/>
      <c r="E24" s="24"/>
    </row>
    <row r="25" ht="18" customHeight="1" spans="1:6">
      <c r="A25" s="31"/>
      <c r="B25" s="31"/>
      <c r="C25" s="36"/>
      <c r="D25" s="10"/>
      <c r="E25" s="10"/>
    </row>
    <row r="26" ht="16.35" customHeight="1" spans="1:6">
      <c r="A26" s="1"/>
      <c r="B26" s="1"/>
      <c r="C26" s="1"/>
      <c r="D26" s="1"/>
      <c r="E26" s="1"/>
    </row>
    <row r="27" ht="16.35" customHeight="1" spans="1:6">
      <c r="A27" s="1" t="s">
        <v>83</v>
      </c>
      <c r="B27" s="1"/>
      <c r="C27" s="1"/>
      <c r="D27" s="1"/>
      <c r="E27" s="1"/>
    </row>
  </sheetData>
  <mergeCells count="5">
    <mergeCell ref="A2:E2"/>
    <mergeCell ref="A3:B3"/>
    <mergeCell ref="A4:B4"/>
    <mergeCell ref="C4:E4"/>
    <mergeCell ref="A27:E2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疲惫的心</cp:lastModifiedBy>
  <dcterms:created xsi:type="dcterms:W3CDTF">2026-02-24T08:38:00Z</dcterms:created>
  <cp:lastPrinted>2026-03-11T10:22:00Z</cp:lastPrinted>
  <dcterms:modified xsi:type="dcterms:W3CDTF">2026-03-12T02:59:53Z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F22D9DC8687245B19ECF7EDCA8CBF647_12</vt:lpwstr>
  </property>
  <property fmtid="{D5CDD505-2E9C-101B-9397-08002B2CF9AE}" pid="4" name="CalculationRule">
    <vt:i4>0</vt:i4>
  </property>
</Properties>
</file>