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<sst xmlns="http://schemas.openxmlformats.org/spreadsheetml/2006/main" count="349" uniqueCount="237">
  <si>
    <t xml:space="preserve">
</t>
  </si>
  <si>
    <t>单位代码：</t>
  </si>
  <si>
    <t>单位名称：</t>
  </si>
  <si>
    <t>宁县湘乐镇中心卫生院</t>
  </si>
  <si>
    <t>2026年部门预算公开表</t>
  </si>
  <si>
    <t xml:space="preserve">     </t>
  </si>
  <si>
    <t>编制日期：</t>
  </si>
  <si>
    <t>部门领导：</t>
  </si>
  <si>
    <t>闫伟伟</t>
  </si>
  <si>
    <t>财务负责人：</t>
  </si>
  <si>
    <t>冯永平</t>
  </si>
  <si>
    <t>制表人：</t>
  </si>
  <si>
    <t>孙盼虎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</si>
  <si>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</si>
  <si>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</si>
  <si>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</si>
  <si>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</si>
  <si>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</si>
  <si>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</si>
  <si>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</si>
  <si>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</si>
  <si>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</si>
  <si>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</si>
  <si>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</si>
  <si>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</si>
  <si>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</si>
  <si>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</si>
  <si>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</si>
  <si>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</si>
  <si>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</si>
  <si>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</si>
  <si>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</si>
  <si>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</si>
  <si>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</si>
  <si>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</si>
  <si>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</si>
  <si>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</si>
  <si>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</si>
  <si>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</si>
  <si>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</si>
  <si>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</si>
  <si>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</si>
  <si>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</si>
  <si>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</si>
  <si>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</si>
  <si>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</si>
  <si>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</si>
  <si>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</si>
  <si>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</si>
  <si>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</si>
  <si>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</si>
  <si>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</si>
  <si>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</si>
  <si>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</si>
  <si>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</si>
  <si>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</si>
  <si>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</si>
  <si>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</si>
  <si>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</si>
  <si>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</si>
  <si>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</si>
  <si>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</si>
  <si>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</si>
  <si>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</si>
  <si>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</si>
  <si>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</si>
  <si>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</si>
  <si>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</si>
  <si>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</si>
  <si>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</si>
  <si>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</si>
  <si>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</si>
  <si>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</si>
  <si>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</si>
  <si>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</si>
  <si>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</si>
  <si>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</si>
  <si>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</si>
  <si>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</si>
  <si>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</si>
  <si>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</si>
  <si>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</si>
  <si>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</si>
  <si>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</si>
  <si>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</si>
  <si>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</si>
  <si>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</si>
  <si>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</si>
  <si>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本级财力安排</t>
  </si>
  <si>
    <t>上级专项资金</t>
  </si>
  <si>
    <t>二、事业收入</t>
  </si>
  <si>
    <t>本年收入合计</t>
  </si>
  <si>
    <t>二、上年结转、结余</t>
  </si>
  <si>
    <t>财政性资金</t>
  </si>
  <si>
    <t>一般公共预算收入拨款结转</t>
  </si>
  <si>
    <t>政府性基金预算收入结转</t>
  </si>
  <si>
    <t>教育专户结转</t>
  </si>
  <si>
    <t>非财政性资金</t>
  </si>
  <si>
    <t>收入合计</t>
  </si>
  <si>
    <t>部门支出总体情况表</t>
  </si>
  <si>
    <t>功能分类科目</t>
  </si>
  <si>
    <t>科目名称</t>
  </si>
  <si>
    <t>支出合计</t>
  </si>
  <si>
    <t>基本支出</t>
  </si>
  <si>
    <t>项目支出</t>
  </si>
  <si>
    <t>上年结转</t>
  </si>
  <si>
    <t xml:space="preserve">  合计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</si>
  <si>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</si>
  <si>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</si>
  <si>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</si>
  <si>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</si>
  <si>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</si>
  <si>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</si>
  <si>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</si>
  <si>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</si>
  <si>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</si>
  <si>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</si>
  <si>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2080899</t>
  </si>
  <si>
    <t>其他优抚支出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</si>
  <si>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</si>
  <si>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</si>
  <si>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</si>
  <si>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</si>
  <si>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</si>
  <si>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</si>
  <si>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</si>
  <si>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</si>
  <si>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</si>
  <si>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3100399</t>
  </si>
  <si>
    <t>其他基层医疗卫生机构</t>
  </si>
  <si>
    <t>21011</t>
  </si>
  <si>
    <t>行政事业单位医疗</t>
  </si>
  <si>
    <t>2101102</t>
  </si>
  <si>
    <t>事业单位医疗</t>
  </si>
  <si>
    <t>财政拨款收支总体情况表</t>
  </si>
  <si>
    <t>合计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</si>
  <si>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</si>
  <si>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</si>
  <si>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</si>
  <si>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</si>
  <si>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</si>
  <si>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</si>
  <si>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</si>
  <si>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</si>
  <si>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</si>
  <si>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</si>
  <si>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</si>
  <si>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</si>
  <si>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</si>
  <si>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</si>
  <si>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</si>
  <si>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</si>
  <si>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</si>
  <si>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</si>
  <si>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</si>
  <si>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</si>
  <si>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</si>
  <si>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</si>
  <si>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</si>
  <si>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</si>
  <si>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</si>
  <si>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</si>
  <si>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</si>
  <si>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</si>
  <si>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</si>
  <si>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</si>
  <si>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</si>
  <si>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</si>
  <si>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</si>
  <si>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</si>
  <si>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</si>
  <si>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</si>
  <si>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</si>
  <si>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</si>
  <si>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</si>
  <si>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</si>
  <si>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</si>
  <si>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</si>
  <si>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</si>
  <si>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</si>
  <si>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</si>
  <si>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</si>
  <si>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</si>
  <si>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</si>
  <si>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</si>
  <si>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</si>
  <si>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 xml:space="preserve"> 30101</t>
  </si>
  <si>
    <t xml:space="preserve">  基本工资</t>
  </si>
  <si>
    <t xml:space="preserve"> 30102</t>
  </si>
  <si>
    <t xml:space="preserve">  津贴补贴</t>
  </si>
  <si>
    <t xml:space="preserve"> 30103</t>
  </si>
  <si>
    <t xml:space="preserve">  奖金</t>
  </si>
  <si>
    <t xml:space="preserve"> 30107</t>
  </si>
  <si>
    <t xml:space="preserve">  绩效工资</t>
  </si>
  <si>
    <t xml:space="preserve"> 30108</t>
  </si>
  <si>
    <t xml:space="preserve"> 机关事业单位基本养老保险缴费</t>
  </si>
  <si>
    <t xml:space="preserve"> 30110</t>
  </si>
  <si>
    <t xml:space="preserve">  职工基本医疗保险缴纳</t>
  </si>
  <si>
    <t xml:space="preserve"> 30112</t>
  </si>
  <si>
    <t xml:space="preserve">  其他社会保障缴费</t>
  </si>
  <si>
    <t>302</t>
  </si>
  <si>
    <t>商品和服务支出</t>
  </si>
  <si>
    <t xml:space="preserve"> 30228</t>
  </si>
  <si>
    <t xml:space="preserve">  工会经费</t>
  </si>
  <si>
    <t xml:space="preserve"> 30229</t>
  </si>
  <si>
    <t xml:space="preserve">  福利费</t>
  </si>
  <si>
    <t>303</t>
  </si>
  <si>
    <t>对个人和家庭的补助</t>
  </si>
  <si>
    <t>30302</t>
  </si>
  <si>
    <t xml:space="preserve"> 退休费</t>
  </si>
  <si>
    <t xml:space="preserve"> 30305</t>
  </si>
  <si>
    <t xml:space="preserve">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</si>
  <si>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</si>
  <si>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</si>
  <si>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</si>
  <si>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</si>
  <si>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</si>
  <si>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</si>
  <si>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</si>
  <si>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</si>
  <si>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</si>
  <si>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</si>
  <si>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</si>
  <si>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</si>
  <si>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</si>
  <si>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30228</t>
  </si>
  <si>
    <t>工会经费</t>
  </si>
  <si>
    <t>30229</t>
  </si>
  <si>
    <t>其他商品和服务支出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</si>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</sst>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4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J13" sqref="J13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 t="s">
        <v>0</v>
      </c>
    </row>
    <row r="2" ht="16.35" customHeight="1" spans="1:1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 t="s">
        <v>0</v>
      </c>
    </row>
    <row r="3" ht="26.05" customHeight="1" spans="1:13">
      <c r="A3" s="39"/>
      <c r="B3" s="40" t="s">
        <v>1</v>
      </c>
      <c r="C3" s="41">
        <v>607028</v>
      </c>
      <c r="D3" s="41"/>
      <c r="E3" s="41"/>
      <c r="F3" s="39"/>
      <c r="G3" s="39"/>
      <c r="H3" s="39"/>
      <c r="I3" s="39"/>
      <c r="J3" s="39"/>
      <c r="K3" s="39"/>
      <c r="L3" s="39"/>
      <c r="M3" s="39" t="s">
        <v>0</v>
      </c>
    </row>
    <row r="4" ht="26.05" customHeight="1" spans="1:13">
      <c r="A4" s="39"/>
      <c r="B4" s="40" t="s">
        <v>2</v>
      </c>
      <c r="C4" s="39" t="s">
        <v>3</v>
      </c>
      <c r="D4" s="39"/>
      <c r="E4" s="39"/>
      <c r="F4" s="39"/>
      <c r="G4" s="39"/>
      <c r="H4" s="39"/>
      <c r="I4" s="39"/>
      <c r="J4" s="39"/>
      <c r="K4" s="39"/>
      <c r="L4" s="39"/>
      <c r="M4" s="39" t="s">
        <v>0</v>
      </c>
    </row>
    <row r="5" ht="16.35" customHeight="1" spans="1:1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 t="s">
        <v>0</v>
      </c>
    </row>
    <row r="6" ht="89.9" customHeight="1" spans="1:13">
      <c r="A6" s="39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39"/>
      <c r="M6" s="39" t="s">
        <v>0</v>
      </c>
    </row>
    <row r="7" ht="16.35" customHeight="1" spans="1:1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 t="s">
        <v>0</v>
      </c>
    </row>
    <row r="8" ht="16.35" customHeight="1" spans="1:1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39"/>
      <c r="M8" s="39" t="s">
        <v>0</v>
      </c>
    </row>
    <row r="9" ht="16.35" customHeight="1" spans="1:1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39"/>
      <c r="M9" s="39" t="s">
        <v>0</v>
      </c>
    </row>
    <row r="10" ht="26.05" customHeight="1" spans="1:13">
      <c r="A10" s="40"/>
      <c r="B10" s="40" t="s">
        <v>5</v>
      </c>
      <c r="C10" s="40"/>
      <c r="F10" s="43" t="s">
        <v>6</v>
      </c>
      <c r="G10" s="44">
        <v>46077</v>
      </c>
      <c r="H10" s="40"/>
      <c r="I10" s="40"/>
      <c r="J10" s="40"/>
      <c r="K10" s="40"/>
      <c r="L10" s="39"/>
      <c r="M10" s="39" t="s">
        <v>0</v>
      </c>
    </row>
    <row r="11" ht="16.35" customHeight="1" spans="1:1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39"/>
      <c r="M11" s="39" t="s">
        <v>0</v>
      </c>
    </row>
    <row r="12" ht="16.35" customHeight="1" spans="1:1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9"/>
      <c r="M12" s="39" t="s">
        <v>0</v>
      </c>
    </row>
    <row r="13" ht="16.35" customHeight="1" spans="1:13">
      <c r="A13" s="40"/>
      <c r="B13" s="40"/>
      <c r="C13" s="43" t="s">
        <v>7</v>
      </c>
      <c r="D13" s="40" t="s">
        <v>8</v>
      </c>
      <c r="E13" s="40"/>
      <c r="F13" s="43" t="s">
        <v>9</v>
      </c>
      <c r="G13" s="40" t="s">
        <v>10</v>
      </c>
      <c r="H13" s="40"/>
      <c r="I13" s="43" t="s">
        <v>11</v>
      </c>
      <c r="J13" s="40" t="s">
        <v>12</v>
      </c>
      <c r="K13" s="40"/>
      <c r="L13" s="39"/>
      <c r="M13" s="39" t="s">
        <v>0</v>
      </c>
    </row>
    <row r="14" ht="16.35" customHeight="1" spans="1:13">
      <c r="A14" s="39"/>
      <c r="B14" s="39"/>
      <c r="C14" s="39" t="s">
        <v>13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H9" sqref="A4:H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212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172</v>
      </c>
      <c r="B4" s="4" t="s">
        <v>213</v>
      </c>
      <c r="C4" s="4"/>
      <c r="D4" s="4"/>
      <c r="E4" s="4"/>
      <c r="F4" s="4"/>
      <c r="G4" s="4" t="s">
        <v>214</v>
      </c>
      <c r="H4" s="4" t="s">
        <v>215</v>
      </c>
    </row>
    <row r="5" ht="26.05" customHeight="1" spans="1:8">
      <c r="A5" s="4"/>
      <c r="B5" s="4" t="s">
        <v>135</v>
      </c>
      <c r="C5" s="4" t="s">
        <v>216</v>
      </c>
      <c r="D5" s="4" t="s">
        <v>217</v>
      </c>
      <c r="E5" s="4" t="s">
        <v>218</v>
      </c>
      <c r="F5" s="4"/>
      <c r="G5" s="4"/>
      <c r="H5" s="4"/>
    </row>
    <row r="6" ht="26.05" customHeight="1" spans="1:8">
      <c r="A6" s="4"/>
      <c r="B6" s="4"/>
      <c r="C6" s="4"/>
      <c r="D6" s="4"/>
      <c r="E6" s="4" t="s">
        <v>219</v>
      </c>
      <c r="F6" s="4" t="s">
        <v>220</v>
      </c>
      <c r="G6" s="4"/>
      <c r="H6" s="4"/>
    </row>
    <row r="7" ht="26.05" customHeight="1" spans="1:8">
      <c r="A7" s="5" t="s">
        <v>135</v>
      </c>
      <c r="B7" s="11"/>
      <c r="C7" s="11"/>
      <c r="D7" s="11"/>
      <c r="E7" s="11"/>
      <c r="F7" s="11"/>
      <c r="G7" s="11"/>
      <c r="H7" s="11"/>
    </row>
    <row r="8" ht="26.05" customHeight="1" spans="1:8">
      <c r="A8" s="5" t="s">
        <v>3</v>
      </c>
      <c r="B8" s="11"/>
      <c r="C8" s="11"/>
      <c r="D8" s="11"/>
      <c r="E8" s="11"/>
      <c r="F8" s="11"/>
      <c r="G8" s="11"/>
      <c r="H8" s="11"/>
    </row>
    <row r="9" ht="26.05" customHeight="1" spans="1:8">
      <c r="A9" s="7"/>
      <c r="B9" s="9"/>
      <c r="C9" s="9"/>
      <c r="D9" s="9"/>
      <c r="E9" s="9"/>
      <c r="F9" s="9"/>
      <c r="G9" s="9"/>
      <c r="H9" s="9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6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D15" sqref="D15"/>
    </sheetView>
  </sheetViews>
  <sheetFormatPr defaultColWidth="10" defaultRowHeight="13.5" outlineLevelCol="6"/>
  <cols>
    <col min="1" max="1" width="9.76666666666667" customWidth="1"/>
    <col min="2" max="3" width="23.6166666666667" customWidth="1"/>
    <col min="4" max="4" width="21.7083333333333" customWidth="1"/>
    <col min="5" max="5" width="21.275" customWidth="1"/>
    <col min="6" max="6" width="17.9083333333333" customWidth="1"/>
    <col min="7" max="7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221</v>
      </c>
      <c r="B2" s="2"/>
      <c r="C2" s="2"/>
      <c r="D2" s="2"/>
      <c r="E2" s="2"/>
      <c r="F2" s="2"/>
      <c r="G2" s="1"/>
    </row>
    <row r="3" ht="26.05" customHeight="1" spans="1:7">
      <c r="A3" s="1"/>
      <c r="B3" s="1"/>
      <c r="C3" s="1"/>
      <c r="D3" s="1"/>
      <c r="E3" s="1"/>
      <c r="F3" s="1" t="s">
        <v>36</v>
      </c>
      <c r="G3" s="1"/>
    </row>
    <row r="4" ht="26.05" customHeight="1" spans="1:7">
      <c r="A4" s="4" t="s">
        <v>222</v>
      </c>
      <c r="B4" s="4" t="s">
        <v>223</v>
      </c>
      <c r="C4" s="4" t="s">
        <v>224</v>
      </c>
      <c r="D4" s="4" t="s">
        <v>135</v>
      </c>
      <c r="E4" s="4" t="s">
        <v>103</v>
      </c>
      <c r="F4" s="4" t="s">
        <v>104</v>
      </c>
      <c r="G4" s="1"/>
    </row>
    <row r="5" ht="26.05" customHeight="1" spans="1:7">
      <c r="A5" s="10"/>
      <c r="B5" s="5" t="s">
        <v>135</v>
      </c>
      <c r="C5" s="5" t="s">
        <v>135</v>
      </c>
      <c r="D5" s="6">
        <v>2.77</v>
      </c>
      <c r="E5" s="6">
        <f>E6</f>
        <v>2.77</v>
      </c>
      <c r="F5" s="6"/>
      <c r="G5" s="1"/>
    </row>
    <row r="6" ht="26.05" customHeight="1" spans="1:7">
      <c r="A6" s="10">
        <v>1</v>
      </c>
      <c r="B6" s="5" t="s">
        <v>200</v>
      </c>
      <c r="C6" s="5" t="s">
        <v>201</v>
      </c>
      <c r="D6" s="6">
        <v>2.77</v>
      </c>
      <c r="E6" s="6">
        <f>SUM(E7:E8)</f>
        <v>2.77</v>
      </c>
      <c r="F6" s="6"/>
      <c r="G6" s="1"/>
    </row>
    <row r="7" ht="26.05" customHeight="1" spans="1:7">
      <c r="A7" s="4">
        <v>2</v>
      </c>
      <c r="B7" s="5" t="s">
        <v>225</v>
      </c>
      <c r="C7" s="5" t="s">
        <v>226</v>
      </c>
      <c r="D7" s="6">
        <v>1.52</v>
      </c>
      <c r="E7" s="6">
        <v>1.52</v>
      </c>
      <c r="F7" s="6"/>
      <c r="G7" s="1"/>
    </row>
    <row r="8" ht="26.05" customHeight="1" spans="1:7">
      <c r="A8" s="10">
        <v>3</v>
      </c>
      <c r="B8" s="5" t="s">
        <v>227</v>
      </c>
      <c r="C8" s="5" t="s">
        <v>228</v>
      </c>
      <c r="D8" s="6">
        <v>1.25</v>
      </c>
      <c r="E8" s="6">
        <v>1.25</v>
      </c>
      <c r="F8" s="6"/>
      <c r="G8" s="1"/>
    </row>
    <row r="9" ht="26.05" customHeight="1" spans="1:7">
      <c r="A9" s="10"/>
      <c r="B9" s="5"/>
      <c r="C9" s="5"/>
      <c r="D9" s="6"/>
      <c r="E9" s="6"/>
      <c r="F9" s="6"/>
      <c r="G9" s="1"/>
    </row>
    <row r="10" ht="26.05" customHeight="1" spans="1:7">
      <c r="A10" s="4"/>
      <c r="B10" s="7"/>
      <c r="C10" s="7"/>
      <c r="D10" s="8"/>
      <c r="E10" s="8"/>
      <c r="F10" s="8"/>
      <c r="G10" s="1"/>
    </row>
    <row r="11" ht="16.35" customHeight="1"/>
    <row r="12" ht="16.35" customHeight="1" spans="1:7">
      <c r="A12" s="1" t="s">
        <v>86</v>
      </c>
      <c r="B12" s="1"/>
      <c r="C12" s="1"/>
      <c r="D12" s="1"/>
      <c r="E12" s="1"/>
      <c r="F12" s="1"/>
    </row>
  </sheetData>
  <mergeCells count="2">
    <mergeCell ref="A2:F2"/>
    <mergeCell ref="A12:F12"/>
  </mergeCells>
  <pageMargins left="0.75" right="0.75" top="0.270000010728836" bottom="0.270000010728836" header="0" footer="0"/>
  <pageSetup paperSize="9" scale="74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workbookViewId="0">
      <selection activeCell="B5" sqref="A4:B5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229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4" t="s">
        <v>40</v>
      </c>
    </row>
    <row r="5" ht="26.05" customHeight="1" spans="1:2">
      <c r="A5" s="7" t="s">
        <v>3</v>
      </c>
      <c r="B5" s="9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scale="9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E6" sqref="A4:E6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230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172</v>
      </c>
      <c r="B4" s="4" t="s">
        <v>135</v>
      </c>
      <c r="C4" s="4" t="s">
        <v>231</v>
      </c>
      <c r="D4" s="4" t="s">
        <v>232</v>
      </c>
      <c r="E4" s="4" t="s">
        <v>233</v>
      </c>
    </row>
    <row r="5" ht="26.05" customHeight="1" spans="1:5">
      <c r="A5" s="4" t="s">
        <v>183</v>
      </c>
      <c r="B5" s="4">
        <v>1</v>
      </c>
      <c r="C5" s="4">
        <v>2</v>
      </c>
      <c r="D5" s="4">
        <v>3</v>
      </c>
      <c r="E5" s="4">
        <v>4</v>
      </c>
    </row>
    <row r="6" ht="26.05" customHeight="1" spans="1:5">
      <c r="A6" s="7" t="s">
        <v>3</v>
      </c>
      <c r="B6" s="9">
        <v>6.6</v>
      </c>
      <c r="C6" s="9">
        <v>6.6</v>
      </c>
      <c r="D6" s="9"/>
      <c r="E6" s="9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scale="7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D6" sqref="D6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234</v>
      </c>
      <c r="B2" s="2"/>
    </row>
    <row r="3" ht="26.05" customHeight="1" spans="1:2">
      <c r="A3" s="3" t="s">
        <v>235</v>
      </c>
      <c r="B3" s="3"/>
    </row>
    <row r="4" ht="26.05" customHeight="1" spans="1:2">
      <c r="A4" s="4" t="s">
        <v>39</v>
      </c>
      <c r="B4" s="4" t="s">
        <v>40</v>
      </c>
    </row>
    <row r="5" ht="26.05" customHeight="1" spans="1:2">
      <c r="A5" s="4" t="s">
        <v>183</v>
      </c>
      <c r="B5" s="4">
        <v>1</v>
      </c>
    </row>
    <row r="6" ht="26.05" customHeight="1" spans="1:2">
      <c r="A6" s="5" t="s">
        <v>236</v>
      </c>
      <c r="B6" s="6">
        <v>0</v>
      </c>
    </row>
    <row r="7" ht="26.05" customHeight="1" spans="1:2">
      <c r="A7" s="5"/>
      <c r="B7" s="6">
        <v>0</v>
      </c>
    </row>
    <row r="8" ht="26.05" customHeight="1" spans="1:2">
      <c r="A8" s="7"/>
      <c r="B8" s="8">
        <v>0</v>
      </c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33"/>
      <c r="B3" s="34" t="s">
        <v>15</v>
      </c>
      <c r="C3" s="35" t="s">
        <v>16</v>
      </c>
    </row>
    <row r="4" ht="32.55" customHeight="1" spans="1:3">
      <c r="A4" s="36"/>
      <c r="B4" s="37" t="s">
        <v>17</v>
      </c>
      <c r="C4" s="38" t="s">
        <v>0</v>
      </c>
    </row>
    <row r="5" ht="32.55" customHeight="1" spans="1:3">
      <c r="A5" s="36"/>
      <c r="B5" s="37" t="s">
        <v>18</v>
      </c>
      <c r="C5" s="38" t="s">
        <v>19</v>
      </c>
    </row>
    <row r="6" ht="32.55" customHeight="1" spans="1:3">
      <c r="A6" s="36"/>
      <c r="B6" s="37" t="s">
        <v>20</v>
      </c>
      <c r="C6" s="38" t="s">
        <v>21</v>
      </c>
    </row>
    <row r="7" ht="32.55" customHeight="1" spans="1:3">
      <c r="A7" s="36"/>
      <c r="B7" s="37" t="s">
        <v>22</v>
      </c>
      <c r="C7" s="38"/>
    </row>
    <row r="8" ht="32.55" customHeight="1" spans="1:3">
      <c r="A8" s="36"/>
      <c r="B8" s="37" t="s">
        <v>23</v>
      </c>
      <c r="C8" s="38" t="s">
        <v>24</v>
      </c>
    </row>
    <row r="9" ht="32.55" customHeight="1" spans="1:3">
      <c r="A9" s="36"/>
      <c r="B9" s="37" t="s">
        <v>25</v>
      </c>
      <c r="C9" s="38" t="s">
        <v>26</v>
      </c>
    </row>
    <row r="10" ht="32.55" customHeight="1" spans="1:3">
      <c r="A10" s="36"/>
      <c r="B10" s="37" t="s">
        <v>27</v>
      </c>
      <c r="C10" s="38" t="s">
        <v>28</v>
      </c>
    </row>
    <row r="11" ht="32.55" customHeight="1" spans="1:3">
      <c r="A11" s="36"/>
      <c r="B11" s="37" t="s">
        <v>29</v>
      </c>
      <c r="C11" s="38" t="s">
        <v>30</v>
      </c>
    </row>
    <row r="12" ht="32.55" customHeight="1" spans="1:3">
      <c r="A12" s="36"/>
      <c r="B12" s="37" t="s">
        <v>31</v>
      </c>
      <c r="C12" s="38"/>
    </row>
    <row r="13" ht="32.55" customHeight="1" spans="1:3">
      <c r="A13" s="1"/>
      <c r="B13" s="37" t="s">
        <v>32</v>
      </c>
      <c r="C13" s="38"/>
    </row>
    <row r="14" ht="32.55" customHeight="1" spans="1:3">
      <c r="A14" s="1"/>
      <c r="B14" s="37" t="s">
        <v>33</v>
      </c>
      <c r="C14" s="38" t="s">
        <v>0</v>
      </c>
    </row>
    <row r="15" ht="32.55" customHeight="1" spans="1:3">
      <c r="B15" s="37" t="s">
        <v>34</v>
      </c>
      <c r="C15" s="38"/>
    </row>
  </sheetData>
  <mergeCells count="1">
    <mergeCell ref="B2:C2"/>
  </mergeCells>
  <pageMargins left="0.75" right="0.75" top="0.270000010728836" bottom="0.270000010728836" header="0" footer="0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workbookViewId="0">
      <selection activeCell="D1" sqref="A$1:D$1048576 A$1:D$1048576"/>
    </sheetView>
  </sheetViews>
  <sheetFormatPr defaultColWidth="10" defaultRowHeight="13.5" outlineLevelCol="3"/>
  <cols>
    <col min="1" max="1" width="43.25" customWidth="1"/>
    <col min="2" max="2" width="16.875" customWidth="1"/>
    <col min="3" max="3" width="43.25" customWidth="1"/>
    <col min="4" max="4" width="16.875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31"/>
      <c r="B3" s="31"/>
      <c r="C3" s="31"/>
      <c r="D3" s="32" t="s">
        <v>36</v>
      </c>
    </row>
    <row r="4" ht="26.05" customHeight="1" spans="1:4">
      <c r="A4" s="10" t="s">
        <v>37</v>
      </c>
      <c r="B4" s="10"/>
      <c r="C4" s="10" t="s">
        <v>38</v>
      </c>
      <c r="D4" s="10"/>
    </row>
    <row r="5" ht="26.05" customHeight="1" spans="1:4">
      <c r="A5" s="10" t="s">
        <v>39</v>
      </c>
      <c r="B5" s="10" t="s">
        <v>40</v>
      </c>
      <c r="C5" s="10" t="s">
        <v>39</v>
      </c>
      <c r="D5" s="10" t="s">
        <v>40</v>
      </c>
    </row>
    <row r="6" ht="26.05" customHeight="1" spans="1:4">
      <c r="A6" s="7" t="s">
        <v>41</v>
      </c>
      <c r="B6" s="28">
        <v>271.92</v>
      </c>
      <c r="C6" s="7" t="s">
        <v>42</v>
      </c>
      <c r="D6" s="28"/>
    </row>
    <row r="7" ht="26.05" customHeight="1" spans="1:4">
      <c r="A7" s="7" t="s">
        <v>43</v>
      </c>
      <c r="B7" s="28"/>
      <c r="C7" s="7" t="s">
        <v>44</v>
      </c>
      <c r="D7" s="28"/>
    </row>
    <row r="8" ht="26.05" customHeight="1" spans="1:4">
      <c r="A8" s="7" t="s">
        <v>45</v>
      </c>
      <c r="B8" s="28"/>
      <c r="C8" s="7" t="s">
        <v>46</v>
      </c>
      <c r="D8" s="28"/>
    </row>
    <row r="9" ht="26.05" customHeight="1" spans="1:4">
      <c r="A9" s="7" t="s">
        <v>47</v>
      </c>
      <c r="B9" s="28"/>
      <c r="C9" s="7" t="s">
        <v>48</v>
      </c>
      <c r="D9" s="28"/>
    </row>
    <row r="10" ht="26.05" customHeight="1" spans="1:4">
      <c r="A10" s="7" t="s">
        <v>49</v>
      </c>
      <c r="B10" s="28">
        <v>469.02</v>
      </c>
      <c r="C10" s="7" t="s">
        <v>50</v>
      </c>
      <c r="D10" s="28"/>
    </row>
    <row r="11" ht="26.05" customHeight="1" spans="1:4">
      <c r="A11" s="7" t="s">
        <v>51</v>
      </c>
      <c r="B11" s="28"/>
      <c r="C11" s="7" t="s">
        <v>52</v>
      </c>
      <c r="D11" s="28"/>
    </row>
    <row r="12" ht="26.05" customHeight="1" spans="1:4">
      <c r="A12" s="7" t="s">
        <v>53</v>
      </c>
      <c r="B12" s="28"/>
      <c r="C12" s="7" t="s">
        <v>54</v>
      </c>
      <c r="D12" s="28"/>
    </row>
    <row r="13" ht="26.05" customHeight="1" spans="1:4">
      <c r="A13" s="7" t="s">
        <v>55</v>
      </c>
      <c r="B13" s="28"/>
      <c r="C13" s="7" t="s">
        <v>56</v>
      </c>
      <c r="D13" s="28">
        <v>39.92</v>
      </c>
    </row>
    <row r="14" ht="26.05" customHeight="1" spans="1:4">
      <c r="A14" s="7" t="s">
        <v>57</v>
      </c>
      <c r="B14" s="28"/>
      <c r="C14" s="7" t="s">
        <v>58</v>
      </c>
      <c r="D14" s="28"/>
    </row>
    <row r="15" ht="26.05" customHeight="1" spans="1:4">
      <c r="A15" s="7"/>
      <c r="B15" s="28"/>
      <c r="C15" s="7" t="s">
        <v>59</v>
      </c>
      <c r="D15" s="28">
        <f>B10+B6-D13</f>
        <v>701.02</v>
      </c>
    </row>
    <row r="16" ht="26.05" customHeight="1" spans="1:4">
      <c r="A16" s="7"/>
      <c r="B16" s="28"/>
      <c r="C16" s="7" t="s">
        <v>60</v>
      </c>
      <c r="D16" s="28"/>
    </row>
    <row r="17" ht="26.05" customHeight="1" spans="1:4">
      <c r="A17" s="7"/>
      <c r="B17" s="28"/>
      <c r="C17" s="7" t="s">
        <v>61</v>
      </c>
      <c r="D17" s="28"/>
    </row>
    <row r="18" ht="26.05" customHeight="1" spans="1:4">
      <c r="A18" s="7"/>
      <c r="B18" s="28"/>
      <c r="C18" s="7" t="s">
        <v>62</v>
      </c>
      <c r="D18" s="28"/>
    </row>
    <row r="19" ht="26.05" customHeight="1" spans="1:4">
      <c r="A19" s="7"/>
      <c r="B19" s="28"/>
      <c r="C19" s="7" t="s">
        <v>63</v>
      </c>
      <c r="D19" s="28"/>
    </row>
    <row r="20" ht="26.05" customHeight="1" spans="1:4">
      <c r="A20" s="7"/>
      <c r="B20" s="28"/>
      <c r="C20" s="7" t="s">
        <v>64</v>
      </c>
      <c r="D20" s="28"/>
    </row>
    <row r="21" ht="26.05" customHeight="1" spans="1:4">
      <c r="A21" s="7"/>
      <c r="B21" s="28"/>
      <c r="C21" s="7" t="s">
        <v>65</v>
      </c>
      <c r="D21" s="28"/>
    </row>
    <row r="22" ht="26.05" customHeight="1" spans="1:4">
      <c r="A22" s="7"/>
      <c r="B22" s="28"/>
      <c r="C22" s="7" t="s">
        <v>66</v>
      </c>
      <c r="D22" s="28"/>
    </row>
    <row r="23" ht="26.05" customHeight="1" spans="1:4">
      <c r="A23" s="7"/>
      <c r="B23" s="28"/>
      <c r="C23" s="7" t="s">
        <v>67</v>
      </c>
      <c r="D23" s="28"/>
    </row>
    <row r="24" ht="26.05" customHeight="1" spans="1:4">
      <c r="A24" s="7"/>
      <c r="B24" s="28"/>
      <c r="C24" s="7" t="s">
        <v>68</v>
      </c>
      <c r="D24" s="28"/>
    </row>
    <row r="25" ht="26.05" customHeight="1" spans="1:4">
      <c r="A25" s="7"/>
      <c r="B25" s="28"/>
      <c r="C25" s="7" t="s">
        <v>69</v>
      </c>
      <c r="D25" s="28"/>
    </row>
    <row r="26" ht="26.05" customHeight="1" spans="1:4">
      <c r="A26" s="7"/>
      <c r="B26" s="28"/>
      <c r="C26" s="7" t="s">
        <v>70</v>
      </c>
      <c r="D26" s="28"/>
    </row>
    <row r="27" ht="26.05" customHeight="1" spans="1:4">
      <c r="A27" s="7"/>
      <c r="B27" s="28"/>
      <c r="C27" s="7" t="s">
        <v>71</v>
      </c>
      <c r="D27" s="28"/>
    </row>
    <row r="28" ht="26.05" customHeight="1" spans="1:4">
      <c r="A28" s="7"/>
      <c r="B28" s="28"/>
      <c r="C28" s="7" t="s">
        <v>72</v>
      </c>
      <c r="D28" s="28"/>
    </row>
    <row r="29" ht="26.05" customHeight="1" spans="1:4">
      <c r="A29" s="7"/>
      <c r="B29" s="28"/>
      <c r="C29" s="7" t="s">
        <v>73</v>
      </c>
      <c r="D29" s="28"/>
    </row>
    <row r="30" ht="26.05" customHeight="1" spans="1:4">
      <c r="A30" s="7"/>
      <c r="B30" s="28"/>
      <c r="C30" s="7" t="s">
        <v>74</v>
      </c>
      <c r="D30" s="28"/>
    </row>
    <row r="31" ht="26.05" customHeight="1" spans="1:4">
      <c r="A31" s="7"/>
      <c r="B31" s="28"/>
      <c r="C31" s="7" t="s">
        <v>75</v>
      </c>
      <c r="D31" s="28"/>
    </row>
    <row r="32" ht="26.05" customHeight="1" spans="1:4">
      <c r="A32" s="7"/>
      <c r="B32" s="28"/>
      <c r="C32" s="7" t="s">
        <v>76</v>
      </c>
      <c r="D32" s="28"/>
    </row>
    <row r="33" ht="26.05" customHeight="1" spans="1:4">
      <c r="A33" s="7"/>
      <c r="B33" s="28"/>
      <c r="C33" s="7" t="s">
        <v>77</v>
      </c>
      <c r="D33" s="28"/>
    </row>
    <row r="34" ht="26.05" customHeight="1" spans="1:4">
      <c r="A34" s="7"/>
      <c r="B34" s="28"/>
      <c r="C34" s="7" t="s">
        <v>78</v>
      </c>
      <c r="D34" s="28"/>
    </row>
    <row r="35" ht="26.05" customHeight="1" spans="1:4">
      <c r="A35" s="7"/>
      <c r="B35" s="28"/>
      <c r="C35" s="7" t="s">
        <v>79</v>
      </c>
      <c r="D35" s="28"/>
    </row>
    <row r="36" ht="26.05" customHeight="1" spans="1:4">
      <c r="A36" s="7"/>
      <c r="B36" s="8"/>
      <c r="C36" s="7"/>
      <c r="D36" s="8"/>
    </row>
    <row r="37" ht="26.05" customHeight="1" spans="1:4">
      <c r="A37" s="7"/>
      <c r="B37" s="8"/>
      <c r="C37" s="7"/>
      <c r="D37" s="8"/>
    </row>
    <row r="38" ht="26.05" customHeight="1" spans="1:4">
      <c r="A38" s="7"/>
      <c r="B38" s="8"/>
      <c r="C38" s="7"/>
      <c r="D38" s="8"/>
    </row>
    <row r="39" ht="26.05" customHeight="1" spans="1:4">
      <c r="A39" s="5" t="s">
        <v>80</v>
      </c>
      <c r="B39" s="6">
        <v>740.94</v>
      </c>
      <c r="C39" s="5" t="s">
        <v>81</v>
      </c>
      <c r="D39" s="6">
        <v>747.54</v>
      </c>
    </row>
    <row r="40" ht="26.05" customHeight="1" spans="1:4">
      <c r="A40" s="5" t="s">
        <v>82</v>
      </c>
      <c r="B40" s="6">
        <v>6.6</v>
      </c>
      <c r="C40" s="5" t="s">
        <v>83</v>
      </c>
      <c r="D40" s="6"/>
    </row>
    <row r="41" ht="26.05" customHeight="1" spans="1:4">
      <c r="A41" s="7"/>
      <c r="B41" s="8"/>
      <c r="C41" s="7"/>
      <c r="D41" s="8"/>
    </row>
    <row r="42" ht="26.05" customHeight="1" spans="1:4">
      <c r="A42" s="5" t="s">
        <v>84</v>
      </c>
      <c r="B42" s="6">
        <v>747.54</v>
      </c>
      <c r="C42" s="5" t="s">
        <v>85</v>
      </c>
      <c r="D42" s="6">
        <v>747.54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scale="7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22" sqref="A2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26"/>
      <c r="B3" s="3" t="s">
        <v>36</v>
      </c>
    </row>
    <row r="4" ht="26.05" customHeight="1" spans="1:2">
      <c r="A4" s="10" t="s">
        <v>39</v>
      </c>
      <c r="B4" s="10" t="s">
        <v>40</v>
      </c>
    </row>
    <row r="5" ht="26.05" customHeight="1" spans="1:2">
      <c r="A5" s="7" t="s">
        <v>41</v>
      </c>
      <c r="B5" s="8">
        <f>278.52-6.6</f>
        <v>271.92</v>
      </c>
    </row>
    <row r="6" ht="26.05" customHeight="1" spans="1:2">
      <c r="A6" s="7" t="s">
        <v>88</v>
      </c>
      <c r="B6" s="8">
        <f>B5</f>
        <v>271.92</v>
      </c>
    </row>
    <row r="7" ht="26.05" customHeight="1" spans="1:2">
      <c r="A7" s="7" t="s">
        <v>89</v>
      </c>
      <c r="B7" s="8"/>
    </row>
    <row r="8" ht="26.05" customHeight="1" spans="1:2">
      <c r="A8" s="7" t="s">
        <v>90</v>
      </c>
      <c r="B8" s="8">
        <v>469.02</v>
      </c>
    </row>
    <row r="9" ht="26.05" customHeight="1" spans="1:2">
      <c r="A9" s="7" t="s">
        <v>91</v>
      </c>
      <c r="B9" s="8">
        <v>740.94</v>
      </c>
    </row>
    <row r="10" ht="26.05" customHeight="1" spans="1:2">
      <c r="A10" s="7" t="s">
        <v>92</v>
      </c>
      <c r="B10" s="8">
        <v>6.6</v>
      </c>
    </row>
    <row r="11" ht="26.05" customHeight="1" spans="1:2">
      <c r="A11" s="27" t="s">
        <v>93</v>
      </c>
      <c r="B11" s="9"/>
    </row>
    <row r="12" ht="26.05" customHeight="1" spans="1:2">
      <c r="A12" s="27" t="s">
        <v>94</v>
      </c>
      <c r="B12" s="9">
        <v>6.6</v>
      </c>
    </row>
    <row r="13" ht="26.05" customHeight="1" spans="1:2">
      <c r="A13" s="27" t="s">
        <v>95</v>
      </c>
      <c r="B13" s="9"/>
    </row>
    <row r="14" ht="26.05" customHeight="1" spans="1:2">
      <c r="A14" s="27" t="s">
        <v>96</v>
      </c>
      <c r="B14" s="9"/>
    </row>
    <row r="15" ht="26.05" customHeight="1" spans="1:2">
      <c r="A15" s="27" t="s">
        <v>97</v>
      </c>
      <c r="B15" s="9"/>
    </row>
    <row r="16" ht="26.05" customHeight="1" spans="1:2">
      <c r="A16" s="27" t="s">
        <v>97</v>
      </c>
      <c r="B16" s="9"/>
    </row>
    <row r="17" ht="26.05" customHeight="1" spans="1:2">
      <c r="A17" s="27" t="s">
        <v>98</v>
      </c>
      <c r="B17" s="9">
        <v>747.54</v>
      </c>
    </row>
    <row r="18" ht="14.65" customHeight="1"/>
    <row r="19" ht="26.05" customHeight="1" spans="1:2">
      <c r="A19" s="1" t="s">
        <v>86</v>
      </c>
      <c r="B19" s="1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E7" sqref="E7"/>
    </sheetView>
  </sheetViews>
  <sheetFormatPr defaultColWidth="10" defaultRowHeight="13.5" outlineLevelCol="5"/>
  <cols>
    <col min="1" max="1" width="16.375" customWidth="1"/>
    <col min="2" max="2" width="18.375" customWidth="1"/>
    <col min="3" max="3" width="15.0666666666667" customWidth="1"/>
    <col min="4" max="4" width="13.7" customWidth="1"/>
    <col min="5" max="5" width="13.3" customWidth="1"/>
    <col min="6" max="6" width="12.625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99</v>
      </c>
      <c r="B2" s="2"/>
      <c r="C2" s="2"/>
      <c r="D2" s="2"/>
      <c r="E2" s="2"/>
      <c r="F2" s="2"/>
    </row>
    <row r="3" ht="26.05" customHeight="1" spans="1:6">
      <c r="A3" s="26"/>
      <c r="B3" s="26"/>
      <c r="C3" s="26"/>
      <c r="D3" s="26"/>
      <c r="E3" s="26"/>
      <c r="F3" s="1" t="s">
        <v>36</v>
      </c>
    </row>
    <row r="4" ht="26.05" customHeight="1" spans="1:6">
      <c r="A4" s="4" t="s">
        <v>100</v>
      </c>
      <c r="B4" s="4" t="s">
        <v>101</v>
      </c>
      <c r="C4" s="4" t="s">
        <v>102</v>
      </c>
      <c r="D4" s="4" t="s">
        <v>103</v>
      </c>
      <c r="E4" s="4" t="s">
        <v>104</v>
      </c>
      <c r="F4" s="4" t="s">
        <v>105</v>
      </c>
    </row>
    <row r="5" ht="26.05" customHeight="1" spans="1:6">
      <c r="A5" s="17" t="s">
        <v>106</v>
      </c>
      <c r="B5" s="17"/>
      <c r="C5" s="11">
        <f>C6+C14</f>
        <v>747.54</v>
      </c>
      <c r="D5" s="11">
        <f>D6+D14</f>
        <v>740.94</v>
      </c>
      <c r="E5" s="11"/>
      <c r="F5" s="11">
        <v>6.6</v>
      </c>
    </row>
    <row r="6" ht="26.05" customHeight="1" spans="1:6">
      <c r="A6" s="17" t="s">
        <v>107</v>
      </c>
      <c r="B6" s="17" t="s">
        <v>108</v>
      </c>
      <c r="C6" s="11">
        <v>39.92</v>
      </c>
      <c r="D6" s="11">
        <v>39.92</v>
      </c>
      <c r="E6" s="11"/>
      <c r="F6" s="11"/>
    </row>
    <row r="7" ht="26.05" customHeight="1" spans="1:6">
      <c r="A7" s="17" t="s">
        <v>109</v>
      </c>
      <c r="B7" s="17" t="s">
        <v>110</v>
      </c>
      <c r="C7" s="11">
        <v>35.77</v>
      </c>
      <c r="D7" s="11">
        <v>35.77</v>
      </c>
      <c r="E7" s="11"/>
      <c r="F7" s="11"/>
    </row>
    <row r="8" ht="26.05" customHeight="1" spans="1:6">
      <c r="A8" s="17" t="s">
        <v>111</v>
      </c>
      <c r="B8" s="17" t="s">
        <v>112</v>
      </c>
      <c r="C8" s="11">
        <v>5.62</v>
      </c>
      <c r="D8" s="11">
        <v>5.62</v>
      </c>
      <c r="E8" s="11"/>
      <c r="F8" s="11"/>
    </row>
    <row r="9" ht="26.05" customHeight="1" spans="1:6">
      <c r="A9" s="17" t="s">
        <v>113</v>
      </c>
      <c r="B9" s="17" t="s">
        <v>114</v>
      </c>
      <c r="C9" s="11">
        <v>30.15</v>
      </c>
      <c r="D9" s="11">
        <v>30.15</v>
      </c>
      <c r="E9" s="11"/>
      <c r="F9" s="11"/>
    </row>
    <row r="10" ht="26.05" customHeight="1" spans="1:6">
      <c r="A10" s="17" t="s">
        <v>115</v>
      </c>
      <c r="B10" s="17" t="s">
        <v>116</v>
      </c>
      <c r="C10" s="11">
        <v>2.48</v>
      </c>
      <c r="D10" s="11">
        <v>2.48</v>
      </c>
      <c r="E10" s="11"/>
      <c r="F10" s="11"/>
    </row>
    <row r="11" ht="26.05" customHeight="1" spans="1:6">
      <c r="A11" s="17" t="s">
        <v>117</v>
      </c>
      <c r="B11" s="17" t="s">
        <v>118</v>
      </c>
      <c r="C11" s="11">
        <v>2.48</v>
      </c>
      <c r="D11" s="11">
        <v>2.48</v>
      </c>
      <c r="E11" s="11"/>
      <c r="F11" s="11"/>
    </row>
    <row r="12" ht="26.05" customHeight="1" spans="1:6">
      <c r="A12" s="17" t="s">
        <v>119</v>
      </c>
      <c r="B12" s="17" t="s">
        <v>120</v>
      </c>
      <c r="C12" s="11">
        <v>1.67</v>
      </c>
      <c r="D12" s="11">
        <v>1.67</v>
      </c>
      <c r="E12" s="11"/>
      <c r="F12" s="11"/>
    </row>
    <row r="13" ht="26.05" customHeight="1" spans="1:6">
      <c r="A13" s="17" t="s">
        <v>121</v>
      </c>
      <c r="B13" s="17" t="s">
        <v>120</v>
      </c>
      <c r="C13" s="11">
        <v>1.67</v>
      </c>
      <c r="D13" s="11">
        <v>1.67</v>
      </c>
      <c r="E13" s="11"/>
      <c r="F13" s="11"/>
    </row>
    <row r="14" ht="26.05" customHeight="1" spans="1:6">
      <c r="A14" s="17" t="s">
        <v>122</v>
      </c>
      <c r="B14" s="17" t="s">
        <v>123</v>
      </c>
      <c r="C14" s="11">
        <f>C15+C18</f>
        <v>707.62</v>
      </c>
      <c r="D14" s="11">
        <f>D15+D18</f>
        <v>701.02</v>
      </c>
      <c r="E14" s="11"/>
      <c r="F14" s="11">
        <v>6.6</v>
      </c>
    </row>
    <row r="15" ht="26.05" customHeight="1" spans="1:6">
      <c r="A15" s="17" t="s">
        <v>124</v>
      </c>
      <c r="B15" s="17" t="s">
        <v>125</v>
      </c>
      <c r="C15" s="11">
        <f>C16+C17</f>
        <v>692.56</v>
      </c>
      <c r="D15" s="11">
        <v>685.96</v>
      </c>
      <c r="E15" s="11"/>
      <c r="F15" s="11">
        <v>6.6</v>
      </c>
    </row>
    <row r="16" ht="26.05" customHeight="1" spans="1:6">
      <c r="A16" s="17" t="s">
        <v>126</v>
      </c>
      <c r="B16" s="17" t="s">
        <v>127</v>
      </c>
      <c r="C16" s="11">
        <v>686.58</v>
      </c>
      <c r="D16" s="11">
        <v>685.96</v>
      </c>
      <c r="E16" s="11"/>
      <c r="F16" s="11">
        <v>0.62</v>
      </c>
    </row>
    <row r="17" ht="26.05" customHeight="1" spans="1:6">
      <c r="A17" s="17" t="s">
        <v>128</v>
      </c>
      <c r="B17" s="17" t="s">
        <v>129</v>
      </c>
      <c r="C17" s="11">
        <v>5.98</v>
      </c>
      <c r="D17" s="11"/>
      <c r="E17" s="11"/>
      <c r="F17" s="11">
        <v>5.98</v>
      </c>
    </row>
    <row r="18" ht="26.05" customHeight="1" spans="1:6">
      <c r="A18" s="5" t="s">
        <v>130</v>
      </c>
      <c r="B18" s="5" t="s">
        <v>131</v>
      </c>
      <c r="C18" s="5">
        <v>15.06</v>
      </c>
      <c r="D18" s="5">
        <v>15.06</v>
      </c>
      <c r="E18" s="9"/>
      <c r="F18" s="9"/>
    </row>
    <row r="19" ht="19.55" customHeight="1" spans="1:6">
      <c r="A19" s="5" t="s">
        <v>132</v>
      </c>
      <c r="B19" s="5" t="s">
        <v>133</v>
      </c>
      <c r="C19" s="5">
        <v>15.06</v>
      </c>
      <c r="D19" s="5">
        <v>15.06</v>
      </c>
      <c r="E19" s="30"/>
      <c r="F19" s="30"/>
    </row>
    <row r="20" ht="19.55" customHeight="1" spans="1:6">
      <c r="A20" s="1" t="s">
        <v>86</v>
      </c>
      <c r="B20" s="1"/>
      <c r="C20" s="1"/>
      <c r="D20" s="1"/>
      <c r="E20" s="1"/>
      <c r="F20" s="1"/>
    </row>
  </sheetData>
  <mergeCells count="2">
    <mergeCell ref="A2:F2"/>
    <mergeCell ref="A20:F20"/>
  </mergeCells>
  <pageMargins left="0.75" right="0.75" top="0.270000010728836" bottom="0.270000010728836" header="0" footer="0"/>
  <pageSetup paperSize="9" scale="9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C13" sqref="C13"/>
    </sheetView>
  </sheetViews>
  <sheetFormatPr defaultColWidth="10" defaultRowHeight="13.5" outlineLevelCol="6"/>
  <cols>
    <col min="1" max="1" width="38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134</v>
      </c>
      <c r="B2" s="2"/>
      <c r="C2" s="2"/>
      <c r="D2" s="2"/>
      <c r="E2" s="1"/>
      <c r="F2" s="1"/>
      <c r="G2" s="1"/>
    </row>
    <row r="3" ht="26.05" customHeight="1" spans="1:7">
      <c r="A3" s="26"/>
      <c r="B3" s="26"/>
      <c r="C3" s="3" t="s">
        <v>36</v>
      </c>
      <c r="D3" s="3"/>
      <c r="E3" s="26"/>
      <c r="F3" s="26"/>
      <c r="G3" s="26"/>
    </row>
    <row r="4" ht="26.05" customHeight="1" spans="1:7">
      <c r="A4" s="10" t="s">
        <v>37</v>
      </c>
      <c r="B4" s="10"/>
      <c r="C4" s="10" t="s">
        <v>38</v>
      </c>
      <c r="D4" s="10"/>
      <c r="E4" s="26"/>
      <c r="F4" s="26"/>
      <c r="G4" s="26"/>
    </row>
    <row r="5" ht="26.05" customHeight="1" spans="1:7">
      <c r="A5" s="10" t="s">
        <v>39</v>
      </c>
      <c r="B5" s="10" t="s">
        <v>40</v>
      </c>
      <c r="C5" s="10" t="s">
        <v>39</v>
      </c>
      <c r="D5" s="10" t="s">
        <v>135</v>
      </c>
      <c r="E5" s="26"/>
      <c r="F5" s="26"/>
      <c r="G5" s="26"/>
    </row>
    <row r="6" ht="26.05" customHeight="1" spans="1:7">
      <c r="A6" s="7" t="s">
        <v>136</v>
      </c>
      <c r="B6" s="9">
        <f>B7</f>
        <v>278.52</v>
      </c>
      <c r="C6" s="7" t="s">
        <v>137</v>
      </c>
      <c r="D6" s="9">
        <f>D7</f>
        <v>278.52</v>
      </c>
      <c r="E6" s="26"/>
      <c r="F6" s="26"/>
      <c r="G6" s="26"/>
    </row>
    <row r="7" ht="26.05" customHeight="1" spans="1:7">
      <c r="A7" s="7" t="s">
        <v>138</v>
      </c>
      <c r="B7" s="28">
        <v>278.52</v>
      </c>
      <c r="C7" s="7" t="s">
        <v>139</v>
      </c>
      <c r="D7" s="28">
        <f>B7</f>
        <v>278.52</v>
      </c>
      <c r="E7" s="26"/>
      <c r="F7" s="26"/>
      <c r="G7" s="26"/>
    </row>
    <row r="8" ht="26.05" customHeight="1" spans="1:7">
      <c r="A8" s="7" t="s">
        <v>140</v>
      </c>
      <c r="B8" s="28"/>
      <c r="C8" s="7" t="s">
        <v>141</v>
      </c>
      <c r="D8" s="28"/>
      <c r="E8" s="26"/>
      <c r="F8" s="26"/>
      <c r="G8" s="26"/>
    </row>
    <row r="9" ht="26.05" customHeight="1" spans="1:7">
      <c r="A9" s="7" t="s">
        <v>142</v>
      </c>
      <c r="B9" s="28"/>
      <c r="C9" s="7" t="s">
        <v>143</v>
      </c>
      <c r="D9" s="28"/>
      <c r="E9" s="26"/>
      <c r="F9" s="26"/>
      <c r="G9" s="26"/>
    </row>
    <row r="10" ht="26.05" customHeight="1" spans="1:7">
      <c r="A10" s="7"/>
      <c r="B10" s="28"/>
      <c r="C10" s="7" t="s">
        <v>144</v>
      </c>
      <c r="D10" s="28"/>
      <c r="E10" s="26"/>
      <c r="F10" s="26"/>
      <c r="G10" s="26"/>
    </row>
    <row r="11" ht="26.05" customHeight="1" spans="1:7">
      <c r="A11" s="7"/>
      <c r="B11" s="28"/>
      <c r="C11" s="7" t="s">
        <v>145</v>
      </c>
      <c r="D11" s="28"/>
      <c r="E11" s="26"/>
      <c r="F11" s="26"/>
      <c r="G11" s="26"/>
    </row>
    <row r="12" ht="26.05" customHeight="1" spans="1:7">
      <c r="A12" s="7"/>
      <c r="B12" s="28"/>
      <c r="C12" s="7" t="s">
        <v>146</v>
      </c>
      <c r="D12" s="28"/>
      <c r="E12" s="26"/>
      <c r="F12" s="26"/>
      <c r="G12" s="26"/>
    </row>
    <row r="13" ht="26.05" customHeight="1" spans="1:7">
      <c r="A13" s="7"/>
      <c r="B13" s="28"/>
      <c r="C13" s="7" t="s">
        <v>147</v>
      </c>
      <c r="D13" s="28"/>
      <c r="E13" s="26"/>
      <c r="F13" s="26"/>
      <c r="G13" s="26"/>
    </row>
    <row r="14" ht="26.05" customHeight="1" spans="1:7">
      <c r="A14" s="7"/>
      <c r="B14" s="28"/>
      <c r="C14" s="7" t="s">
        <v>148</v>
      </c>
      <c r="D14" s="28">
        <v>39.92</v>
      </c>
      <c r="E14" s="26"/>
      <c r="F14" s="26"/>
      <c r="G14" s="26"/>
    </row>
    <row r="15" ht="26.05" customHeight="1" spans="1:7">
      <c r="A15" s="7"/>
      <c r="B15" s="28"/>
      <c r="C15" s="7" t="s">
        <v>149</v>
      </c>
      <c r="D15" s="28"/>
      <c r="E15" s="26"/>
      <c r="F15" s="26"/>
      <c r="G15" s="26"/>
    </row>
    <row r="16" ht="26.05" customHeight="1" spans="1:7">
      <c r="A16" s="7"/>
      <c r="B16" s="28"/>
      <c r="C16" s="7" t="s">
        <v>150</v>
      </c>
      <c r="D16" s="28">
        <f>D7-D14</f>
        <v>238.6</v>
      </c>
      <c r="E16" s="26"/>
      <c r="F16" s="26"/>
      <c r="G16" s="26"/>
    </row>
    <row r="17" ht="26.05" customHeight="1" spans="1:7">
      <c r="A17" s="7"/>
      <c r="B17" s="28"/>
      <c r="C17" s="7" t="s">
        <v>151</v>
      </c>
      <c r="D17" s="28"/>
      <c r="E17" s="26"/>
      <c r="F17" s="26"/>
      <c r="G17" s="26"/>
    </row>
    <row r="18" ht="26.05" customHeight="1" spans="1:7">
      <c r="A18" s="7"/>
      <c r="B18" s="28"/>
      <c r="C18" s="7" t="s">
        <v>152</v>
      </c>
      <c r="D18" s="28"/>
      <c r="E18" s="26"/>
      <c r="F18" s="26"/>
      <c r="G18" s="26"/>
    </row>
    <row r="19" ht="26.05" customHeight="1" spans="1:7">
      <c r="A19" s="7"/>
      <c r="B19" s="28"/>
      <c r="C19" s="7" t="s">
        <v>153</v>
      </c>
      <c r="D19" s="28"/>
      <c r="E19" s="26"/>
      <c r="F19" s="26"/>
      <c r="G19" s="26"/>
    </row>
    <row r="20" ht="26.05" customHeight="1" spans="1:7">
      <c r="A20" s="7"/>
      <c r="B20" s="28"/>
      <c r="C20" s="7" t="s">
        <v>154</v>
      </c>
      <c r="D20" s="28"/>
      <c r="E20" s="26"/>
      <c r="F20" s="26"/>
      <c r="G20" s="26"/>
    </row>
    <row r="21" ht="26.05" customHeight="1" spans="1:7">
      <c r="A21" s="7"/>
      <c r="B21" s="28"/>
      <c r="C21" s="7" t="s">
        <v>155</v>
      </c>
      <c r="D21" s="28"/>
      <c r="E21" s="26"/>
      <c r="F21" s="26"/>
      <c r="G21" s="26"/>
    </row>
    <row r="22" ht="26.05" customHeight="1" spans="1:7">
      <c r="A22" s="7"/>
      <c r="B22" s="28"/>
      <c r="C22" s="7" t="s">
        <v>156</v>
      </c>
      <c r="D22" s="28"/>
      <c r="E22" s="26"/>
      <c r="F22" s="26"/>
      <c r="G22" s="26"/>
    </row>
    <row r="23" ht="26.05" customHeight="1" spans="1:7">
      <c r="A23" s="7"/>
      <c r="B23" s="28"/>
      <c r="C23" s="7" t="s">
        <v>157</v>
      </c>
      <c r="D23" s="28"/>
      <c r="E23" s="26"/>
      <c r="F23" s="26"/>
      <c r="G23" s="26"/>
    </row>
    <row r="24" ht="26.05" customHeight="1" spans="1:7">
      <c r="A24" s="7"/>
      <c r="B24" s="28"/>
      <c r="C24" s="7" t="s">
        <v>158</v>
      </c>
      <c r="D24" s="28"/>
      <c r="E24" s="26"/>
      <c r="F24" s="26"/>
      <c r="G24" s="26"/>
    </row>
    <row r="25" ht="26.05" customHeight="1" spans="1:7">
      <c r="A25" s="7"/>
      <c r="B25" s="28"/>
      <c r="C25" s="7" t="s">
        <v>159</v>
      </c>
      <c r="D25" s="28"/>
      <c r="E25" s="26"/>
      <c r="F25" s="26"/>
      <c r="G25" s="26"/>
    </row>
    <row r="26" ht="26.05" customHeight="1" spans="1:7">
      <c r="A26" s="7"/>
      <c r="B26" s="28"/>
      <c r="C26" s="7" t="s">
        <v>160</v>
      </c>
      <c r="D26" s="28"/>
      <c r="E26" s="26"/>
      <c r="F26" s="26"/>
      <c r="G26" s="26"/>
    </row>
    <row r="27" ht="26.05" customHeight="1" spans="1:7">
      <c r="A27" s="7"/>
      <c r="B27" s="28"/>
      <c r="C27" s="7" t="s">
        <v>161</v>
      </c>
      <c r="D27" s="28"/>
      <c r="E27" s="26"/>
      <c r="F27" s="26"/>
      <c r="G27" s="26"/>
    </row>
    <row r="28" ht="26.05" customHeight="1" spans="1:7">
      <c r="A28" s="7"/>
      <c r="B28" s="28"/>
      <c r="C28" s="7" t="s">
        <v>162</v>
      </c>
      <c r="D28" s="28"/>
      <c r="E28" s="26"/>
      <c r="F28" s="26"/>
      <c r="G28" s="26"/>
    </row>
    <row r="29" ht="26.05" customHeight="1" spans="1:7">
      <c r="A29" s="7"/>
      <c r="B29" s="28"/>
      <c r="C29" s="7" t="s">
        <v>163</v>
      </c>
      <c r="D29" s="28"/>
      <c r="E29" s="26"/>
      <c r="F29" s="26"/>
      <c r="G29" s="26"/>
    </row>
    <row r="30" ht="26.05" customHeight="1" spans="1:7">
      <c r="A30" s="7"/>
      <c r="B30" s="28"/>
      <c r="C30" s="7" t="s">
        <v>164</v>
      </c>
      <c r="D30" s="28"/>
      <c r="E30" s="26"/>
      <c r="F30" s="26"/>
      <c r="G30" s="26"/>
    </row>
    <row r="31" ht="26.05" customHeight="1" spans="1:7">
      <c r="A31" s="7"/>
      <c r="B31" s="28"/>
      <c r="C31" s="7" t="s">
        <v>165</v>
      </c>
      <c r="D31" s="28"/>
      <c r="E31" s="26"/>
      <c r="F31" s="26"/>
      <c r="G31" s="26"/>
    </row>
    <row r="32" ht="26.05" customHeight="1" spans="1:7">
      <c r="A32" s="7"/>
      <c r="B32" s="28"/>
      <c r="C32" s="7" t="s">
        <v>166</v>
      </c>
      <c r="D32" s="28"/>
      <c r="E32" s="26"/>
      <c r="F32" s="26"/>
      <c r="G32" s="26"/>
    </row>
    <row r="33" ht="26.05" customHeight="1" spans="1:7">
      <c r="A33" s="7"/>
      <c r="B33" s="28"/>
      <c r="C33" s="7" t="s">
        <v>167</v>
      </c>
      <c r="D33" s="28"/>
      <c r="E33" s="26"/>
      <c r="F33" s="26"/>
      <c r="G33" s="26"/>
    </row>
    <row r="34" ht="26.05" customHeight="1" spans="1:7">
      <c r="A34" s="7"/>
      <c r="B34" s="28"/>
      <c r="C34" s="7" t="s">
        <v>168</v>
      </c>
      <c r="D34" s="28"/>
      <c r="E34" s="26"/>
      <c r="F34" s="26"/>
      <c r="G34" s="26"/>
    </row>
    <row r="35" ht="26.05" customHeight="1" spans="1:7">
      <c r="A35" s="7"/>
      <c r="B35" s="28"/>
      <c r="C35" s="7"/>
      <c r="D35" s="28"/>
      <c r="E35" s="26"/>
      <c r="F35" s="26"/>
      <c r="G35" s="26"/>
    </row>
    <row r="36" ht="26.05" customHeight="1" spans="1:7">
      <c r="A36" s="7"/>
      <c r="B36" s="28"/>
      <c r="C36" s="7"/>
      <c r="D36" s="28"/>
      <c r="E36" s="26"/>
      <c r="F36" s="26"/>
      <c r="G36" s="26"/>
    </row>
    <row r="37" ht="26.05" customHeight="1" spans="1:7">
      <c r="A37" s="10" t="s">
        <v>169</v>
      </c>
      <c r="B37" s="6">
        <f>B7</f>
        <v>278.52</v>
      </c>
      <c r="C37" s="10" t="s">
        <v>170</v>
      </c>
      <c r="D37" s="11">
        <f>B37</f>
        <v>278.52</v>
      </c>
      <c r="E37" s="29"/>
      <c r="F37" s="26"/>
      <c r="G37" s="26"/>
    </row>
    <row r="38" ht="16.35" customHeight="1"/>
    <row r="39" ht="16.35" customHeight="1" spans="1:7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scale="8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D13" sqref="D13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171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26"/>
      <c r="B3" s="26"/>
      <c r="C3" s="26"/>
      <c r="D3" s="26"/>
      <c r="E3" s="26"/>
      <c r="F3" s="26"/>
      <c r="G3" s="26"/>
      <c r="H3" s="26"/>
      <c r="I3" s="26"/>
      <c r="J3" s="3" t="s">
        <v>36</v>
      </c>
      <c r="K3" s="3"/>
    </row>
    <row r="4" ht="26.05" customHeight="1" spans="1:11">
      <c r="A4" s="4" t="s">
        <v>172</v>
      </c>
      <c r="B4" s="4" t="s">
        <v>135</v>
      </c>
      <c r="C4" s="4" t="s">
        <v>173</v>
      </c>
      <c r="D4" s="4"/>
      <c r="E4" s="4"/>
      <c r="F4" s="4" t="s">
        <v>174</v>
      </c>
      <c r="G4" s="4"/>
      <c r="H4" s="4"/>
      <c r="I4" s="4" t="s">
        <v>175</v>
      </c>
      <c r="J4" s="4"/>
      <c r="K4" s="4"/>
    </row>
    <row r="5" ht="26.05" customHeight="1" spans="1:11">
      <c r="A5" s="4"/>
      <c r="B5" s="4"/>
      <c r="C5" s="4" t="s">
        <v>135</v>
      </c>
      <c r="D5" s="4" t="s">
        <v>103</v>
      </c>
      <c r="E5" s="4" t="s">
        <v>104</v>
      </c>
      <c r="F5" s="4" t="s">
        <v>135</v>
      </c>
      <c r="G5" s="4" t="s">
        <v>103</v>
      </c>
      <c r="H5" s="4" t="s">
        <v>104</v>
      </c>
      <c r="I5" s="4" t="s">
        <v>135</v>
      </c>
      <c r="J5" s="4" t="s">
        <v>103</v>
      </c>
      <c r="K5" s="4" t="s">
        <v>104</v>
      </c>
    </row>
    <row r="6" ht="26.05" customHeight="1" spans="1:11">
      <c r="A6" s="7" t="s">
        <v>135</v>
      </c>
      <c r="B6" s="9"/>
      <c r="C6" s="9">
        <v>278.52</v>
      </c>
      <c r="D6" s="9">
        <v>271.92</v>
      </c>
      <c r="E6" s="9">
        <v>6.6</v>
      </c>
      <c r="F6" s="9"/>
      <c r="G6" s="9"/>
      <c r="H6" s="9"/>
      <c r="I6" s="9"/>
      <c r="J6" s="9"/>
      <c r="K6" s="9"/>
    </row>
    <row r="7" ht="26.05" customHeight="1" spans="1:11">
      <c r="A7" s="27" t="s">
        <v>3</v>
      </c>
      <c r="B7" s="9"/>
      <c r="C7" s="9">
        <v>278.52</v>
      </c>
      <c r="D7" s="8">
        <v>271.92</v>
      </c>
      <c r="E7" s="8">
        <v>6.6</v>
      </c>
      <c r="F7" s="8"/>
      <c r="G7" s="8"/>
      <c r="H7" s="8"/>
      <c r="I7" s="8"/>
      <c r="J7" s="8"/>
      <c r="K7" s="8"/>
    </row>
    <row r="8" ht="26.05" customHeight="1" spans="1:11">
      <c r="A8" s="27"/>
      <c r="B8" s="9"/>
      <c r="C8" s="9"/>
      <c r="D8" s="8"/>
      <c r="E8" s="8"/>
      <c r="F8" s="8"/>
      <c r="G8" s="8"/>
      <c r="H8" s="8"/>
      <c r="I8" s="8"/>
      <c r="J8" s="8"/>
      <c r="K8" s="8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A1" sqref="A1:G23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2"/>
    </row>
    <row r="2" ht="26.05" customHeight="1" spans="1:5">
      <c r="A2" s="2" t="s">
        <v>176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0" t="s">
        <v>100</v>
      </c>
      <c r="B4" s="10"/>
      <c r="C4" s="10" t="s">
        <v>173</v>
      </c>
      <c r="D4" s="10"/>
      <c r="E4" s="10"/>
    </row>
    <row r="5" ht="26.05" customHeight="1" spans="1:5">
      <c r="A5" s="23" t="s">
        <v>177</v>
      </c>
      <c r="B5" s="23" t="s">
        <v>101</v>
      </c>
      <c r="C5" s="24" t="s">
        <v>135</v>
      </c>
      <c r="D5" s="23" t="s">
        <v>103</v>
      </c>
      <c r="E5" s="23" t="s">
        <v>104</v>
      </c>
    </row>
    <row r="6" ht="26.05" customHeight="1" spans="1:5">
      <c r="A6" s="20"/>
      <c r="B6" s="18" t="s">
        <v>135</v>
      </c>
      <c r="C6" s="25">
        <f>C7+C15</f>
        <v>278.52</v>
      </c>
      <c r="D6" s="25">
        <f>278.52-E6</f>
        <v>271.92</v>
      </c>
      <c r="E6" s="25">
        <f>E15</f>
        <v>6.6</v>
      </c>
    </row>
    <row r="7" ht="26.05" customHeight="1" spans="1:5">
      <c r="A7" s="17" t="s">
        <v>107</v>
      </c>
      <c r="B7" s="5" t="s">
        <v>108</v>
      </c>
      <c r="C7" s="11">
        <v>39.92</v>
      </c>
      <c r="D7" s="11">
        <v>39.92</v>
      </c>
      <c r="E7" s="11"/>
    </row>
    <row r="8" ht="26.05" customHeight="1" spans="1:5">
      <c r="A8" s="17" t="s">
        <v>109</v>
      </c>
      <c r="B8" s="5" t="s">
        <v>110</v>
      </c>
      <c r="C8" s="11">
        <v>35.77</v>
      </c>
      <c r="D8" s="11">
        <v>35.77</v>
      </c>
      <c r="E8" s="11"/>
    </row>
    <row r="9" ht="26.05" customHeight="1" spans="1:5">
      <c r="A9" s="17" t="s">
        <v>111</v>
      </c>
      <c r="B9" s="5" t="s">
        <v>112</v>
      </c>
      <c r="C9" s="11">
        <v>5.62</v>
      </c>
      <c r="D9" s="11">
        <v>5.62</v>
      </c>
      <c r="E9" s="11"/>
    </row>
    <row r="10" ht="26.05" customHeight="1" spans="1:5">
      <c r="A10" s="17" t="s">
        <v>113</v>
      </c>
      <c r="B10" s="5" t="s">
        <v>114</v>
      </c>
      <c r="C10" s="11">
        <v>30.15</v>
      </c>
      <c r="D10" s="11">
        <v>30.15</v>
      </c>
      <c r="E10" s="11"/>
    </row>
    <row r="11" ht="26.05" customHeight="1" spans="1:5">
      <c r="A11" s="17" t="s">
        <v>115</v>
      </c>
      <c r="B11" s="5" t="s">
        <v>116</v>
      </c>
      <c r="C11" s="11">
        <v>2.48</v>
      </c>
      <c r="D11" s="11">
        <v>2.48</v>
      </c>
      <c r="E11" s="11"/>
    </row>
    <row r="12" ht="26.05" customHeight="1" spans="1:5">
      <c r="A12" s="17" t="s">
        <v>117</v>
      </c>
      <c r="B12" s="5" t="s">
        <v>118</v>
      </c>
      <c r="C12" s="11">
        <f>C11</f>
        <v>2.48</v>
      </c>
      <c r="D12" s="11">
        <v>2.48</v>
      </c>
      <c r="E12" s="11"/>
    </row>
    <row r="13" ht="26.05" customHeight="1" spans="1:5">
      <c r="A13" s="17">
        <v>20899</v>
      </c>
      <c r="B13" s="5" t="s">
        <v>120</v>
      </c>
      <c r="C13" s="11">
        <v>1.67</v>
      </c>
      <c r="D13" s="11">
        <v>1.67</v>
      </c>
      <c r="E13" s="11"/>
    </row>
    <row r="14" ht="26.05" customHeight="1" spans="1:5">
      <c r="A14" s="17">
        <v>2089999</v>
      </c>
      <c r="B14" s="5" t="s">
        <v>120</v>
      </c>
      <c r="C14" s="11">
        <v>1.67</v>
      </c>
      <c r="D14" s="11">
        <v>1.67</v>
      </c>
      <c r="E14" s="11"/>
    </row>
    <row r="15" ht="26.05" customHeight="1" spans="1:5">
      <c r="A15" s="17">
        <v>210</v>
      </c>
      <c r="B15" s="5" t="s">
        <v>123</v>
      </c>
      <c r="C15" s="11">
        <v>238.6</v>
      </c>
      <c r="D15" s="11">
        <v>238.6</v>
      </c>
      <c r="E15" s="11">
        <v>6.6</v>
      </c>
    </row>
    <row r="16" ht="26.05" customHeight="1" spans="1:5">
      <c r="A16" s="17">
        <v>21003</v>
      </c>
      <c r="B16" s="5" t="s">
        <v>125</v>
      </c>
      <c r="C16" s="11">
        <v>223.54</v>
      </c>
      <c r="D16" s="11">
        <f>223.54-E16</f>
        <v>216.94</v>
      </c>
      <c r="E16" s="11">
        <v>6.6</v>
      </c>
    </row>
    <row r="17" ht="26.05" customHeight="1" spans="1:5">
      <c r="A17" s="17">
        <v>2100302</v>
      </c>
      <c r="B17" s="5" t="s">
        <v>127</v>
      </c>
      <c r="C17" s="11">
        <v>217.56</v>
      </c>
      <c r="D17" s="11">
        <f>217.56-E17</f>
        <v>216.94</v>
      </c>
      <c r="E17" s="11">
        <v>0.62</v>
      </c>
    </row>
    <row r="18" ht="26.05" customHeight="1" spans="1:5">
      <c r="A18" s="17">
        <v>2100399</v>
      </c>
      <c r="B18" s="5" t="s">
        <v>129</v>
      </c>
      <c r="C18" s="11">
        <v>5.98</v>
      </c>
      <c r="D18" s="11"/>
      <c r="E18" s="11">
        <v>5.98</v>
      </c>
    </row>
    <row r="19" ht="26.05" customHeight="1" spans="1:5">
      <c r="A19" s="17">
        <v>21011</v>
      </c>
      <c r="B19" s="5" t="s">
        <v>131</v>
      </c>
      <c r="C19" s="11">
        <v>15.06</v>
      </c>
      <c r="D19" s="11">
        <v>15.06</v>
      </c>
      <c r="E19" s="11"/>
    </row>
    <row r="20" ht="26.05" customHeight="1" spans="1:5">
      <c r="A20" s="17">
        <v>2101102</v>
      </c>
      <c r="B20" s="5" t="s">
        <v>133</v>
      </c>
      <c r="C20" s="11">
        <v>15.06</v>
      </c>
      <c r="D20" s="11">
        <v>15.06</v>
      </c>
      <c r="E20" s="11"/>
    </row>
    <row r="21" ht="16.35" customHeight="1"/>
    <row r="22" ht="16.35" customHeight="1" spans="1:5">
      <c r="A22" s="1" t="s">
        <v>86</v>
      </c>
      <c r="B22" s="1"/>
      <c r="C22" s="1"/>
      <c r="D22" s="1"/>
      <c r="E22" s="1"/>
    </row>
  </sheetData>
  <mergeCells count="5">
    <mergeCell ref="A2:E2"/>
    <mergeCell ref="C3:E3"/>
    <mergeCell ref="A4:B4"/>
    <mergeCell ref="C4:E4"/>
    <mergeCell ref="A22:E22"/>
  </mergeCells>
  <pageMargins left="0.75" right="0.75" top="0.268999993801117" bottom="0.268999993801117" header="0" footer="0"/>
  <pageSetup paperSize="9" scale="7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workbookViewId="0">
      <selection activeCell="A23" sqref="A23:E23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2" t="s">
        <v>179</v>
      </c>
      <c r="B4" s="12"/>
      <c r="C4" s="13" t="s">
        <v>180</v>
      </c>
      <c r="D4" s="13"/>
      <c r="E4" s="13"/>
    </row>
    <row r="5" ht="26.05" customHeight="1" spans="1:5">
      <c r="A5" s="12" t="s">
        <v>177</v>
      </c>
      <c r="B5" s="14" t="s">
        <v>101</v>
      </c>
      <c r="C5" s="14" t="s">
        <v>135</v>
      </c>
      <c r="D5" s="14" t="s">
        <v>181</v>
      </c>
      <c r="E5" s="13" t="s">
        <v>182</v>
      </c>
    </row>
    <row r="6" ht="26.05" customHeight="1" spans="1:5">
      <c r="A6" s="15" t="s">
        <v>183</v>
      </c>
      <c r="B6" s="16" t="s">
        <v>183</v>
      </c>
      <c r="C6" s="16">
        <v>1</v>
      </c>
      <c r="D6" s="16">
        <v>2</v>
      </c>
      <c r="E6" s="16">
        <v>3</v>
      </c>
    </row>
    <row r="7" ht="26.05" customHeight="1" spans="1:5">
      <c r="A7" s="10"/>
      <c r="B7" s="17" t="s">
        <v>135</v>
      </c>
      <c r="C7" s="6">
        <f>D7+E7</f>
        <v>271.92</v>
      </c>
      <c r="D7" s="6">
        <f>D8+D19</f>
        <v>269.15</v>
      </c>
      <c r="E7" s="6">
        <f>E16</f>
        <v>2.77</v>
      </c>
    </row>
    <row r="8" ht="26.05" customHeight="1" spans="1:5">
      <c r="A8" s="18" t="s">
        <v>184</v>
      </c>
      <c r="B8" s="18" t="s">
        <v>185</v>
      </c>
      <c r="C8" s="19">
        <v>214.17</v>
      </c>
      <c r="D8" s="11">
        <f>SUM(D9:D15)</f>
        <v>261.05</v>
      </c>
      <c r="E8" s="11"/>
    </row>
    <row r="9" ht="26.05" customHeight="1" spans="1:5">
      <c r="A9" s="18" t="s">
        <v>186</v>
      </c>
      <c r="B9" s="18" t="s">
        <v>187</v>
      </c>
      <c r="C9" s="19">
        <v>94.69</v>
      </c>
      <c r="D9" s="11">
        <v>94.69</v>
      </c>
      <c r="E9" s="11"/>
    </row>
    <row r="10" ht="26.05" customHeight="1" spans="1:5">
      <c r="A10" s="18" t="s">
        <v>188</v>
      </c>
      <c r="B10" s="18" t="s">
        <v>189</v>
      </c>
      <c r="C10" s="19">
        <v>27.65</v>
      </c>
      <c r="D10" s="11">
        <v>27.65</v>
      </c>
      <c r="E10" s="11"/>
    </row>
    <row r="11" ht="26.05" customHeight="1" spans="1:5">
      <c r="A11" s="18" t="s">
        <v>190</v>
      </c>
      <c r="B11" s="18" t="s">
        <v>191</v>
      </c>
      <c r="C11" s="19">
        <v>36.67</v>
      </c>
      <c r="D11" s="11">
        <v>36.67</v>
      </c>
      <c r="E11" s="11"/>
    </row>
    <row r="12" ht="26.05" customHeight="1" spans="1:5">
      <c r="A12" s="18" t="s">
        <v>192</v>
      </c>
      <c r="B12" s="18" t="s">
        <v>193</v>
      </c>
      <c r="C12" s="19">
        <v>55.16</v>
      </c>
      <c r="D12" s="11">
        <v>55.16</v>
      </c>
      <c r="E12" s="11"/>
    </row>
    <row r="13" ht="26.05" customHeight="1" spans="1:5">
      <c r="A13" s="18" t="s">
        <v>194</v>
      </c>
      <c r="B13" s="18" t="s">
        <v>195</v>
      </c>
      <c r="C13" s="19">
        <v>30.15</v>
      </c>
      <c r="D13" s="11">
        <v>30.15</v>
      </c>
      <c r="E13" s="11"/>
    </row>
    <row r="14" ht="26.05" customHeight="1" spans="1:5">
      <c r="A14" s="18" t="s">
        <v>196</v>
      </c>
      <c r="B14" s="18" t="s">
        <v>197</v>
      </c>
      <c r="C14" s="19">
        <v>15.06</v>
      </c>
      <c r="D14" s="11">
        <v>15.06</v>
      </c>
      <c r="E14" s="11"/>
    </row>
    <row r="15" ht="26.05" customHeight="1" spans="1:5">
      <c r="A15" s="18" t="s">
        <v>198</v>
      </c>
      <c r="B15" s="18" t="s">
        <v>199</v>
      </c>
      <c r="C15" s="19">
        <v>1.67</v>
      </c>
      <c r="D15" s="11">
        <v>1.67</v>
      </c>
      <c r="E15" s="11"/>
    </row>
    <row r="16" ht="26.05" customHeight="1" spans="1:5">
      <c r="A16" s="18" t="s">
        <v>200</v>
      </c>
      <c r="B16" s="18" t="s">
        <v>201</v>
      </c>
      <c r="C16" s="19">
        <f>E16</f>
        <v>2.77</v>
      </c>
      <c r="D16" s="11"/>
      <c r="E16" s="11">
        <f>SUM(E17:E18)</f>
        <v>2.77</v>
      </c>
    </row>
    <row r="17" ht="26.05" customHeight="1" spans="1:5">
      <c r="A17" s="18" t="s">
        <v>202</v>
      </c>
      <c r="B17" s="18" t="s">
        <v>203</v>
      </c>
      <c r="C17" s="19">
        <v>1.52</v>
      </c>
      <c r="D17" s="11"/>
      <c r="E17" s="11">
        <v>1.52</v>
      </c>
    </row>
    <row r="18" ht="26.05" customHeight="1" spans="1:5">
      <c r="A18" s="18" t="s">
        <v>204</v>
      </c>
      <c r="B18" s="18" t="s">
        <v>205</v>
      </c>
      <c r="C18" s="19">
        <v>1.25</v>
      </c>
      <c r="D18" s="11"/>
      <c r="E18" s="11">
        <v>1.25</v>
      </c>
    </row>
    <row r="19" ht="26.05" customHeight="1" spans="1:5">
      <c r="A19" s="18" t="s">
        <v>206</v>
      </c>
      <c r="B19" s="18" t="s">
        <v>207</v>
      </c>
      <c r="C19" s="19">
        <v>8.1</v>
      </c>
      <c r="D19" s="11">
        <f>SUM(D20:D21)</f>
        <v>8.1</v>
      </c>
      <c r="E19" s="11"/>
    </row>
    <row r="20" ht="26.05" customHeight="1" spans="1:5">
      <c r="A20" s="18" t="s">
        <v>208</v>
      </c>
      <c r="B20" s="18" t="s">
        <v>209</v>
      </c>
      <c r="C20" s="19">
        <v>5.62</v>
      </c>
      <c r="D20" s="11">
        <v>5.62</v>
      </c>
      <c r="E20" s="11"/>
    </row>
    <row r="21" ht="26.05" customHeight="1" spans="1:5">
      <c r="A21" s="20" t="s">
        <v>210</v>
      </c>
      <c r="B21" s="20" t="s">
        <v>211</v>
      </c>
      <c r="C21" s="21">
        <v>2.48</v>
      </c>
      <c r="D21" s="9">
        <v>2.48</v>
      </c>
      <c r="E21" s="9"/>
    </row>
    <row r="22" ht="16.35" customHeight="1" spans="1:5">
      <c r="A22" s="1"/>
      <c r="B22" s="1"/>
      <c r="C22" s="1"/>
      <c r="D22" s="1"/>
      <c r="E22" s="1"/>
    </row>
    <row r="23" ht="16.35" customHeight="1" spans="1:5">
      <c r="A23" s="1" t="s">
        <v>86</v>
      </c>
      <c r="B23" s="1"/>
      <c r="C23" s="1"/>
      <c r="D23" s="1"/>
      <c r="E23" s="1"/>
    </row>
  </sheetData>
  <mergeCells count="5">
    <mergeCell ref="A2:E2"/>
    <mergeCell ref="A3:B3"/>
    <mergeCell ref="A4:B4"/>
    <mergeCell ref="C4:E4"/>
    <mergeCell ref="A23:E23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心晴</cp:lastModifiedBy>
  <dcterms:created xsi:type="dcterms:W3CDTF">2026-02-24T08:38:00Z</dcterms:created>
  <dcterms:modified xsi:type="dcterms:W3CDTF">2026-03-12T07:37:24Z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411F1B8336A04547B9B3C44AA9CEAE4D_13</vt:lpwstr>
  </property>
  <property fmtid="{D5CDD505-2E9C-101B-9397-08002B2CF9AE}" pid="4" name="CalculationRule">
    <vt:i4>0</vt:i4>
  </property>
</Properties>
</file>