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67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'3'!$A$1:$E$30</definedName>
    <definedName name="_xlnm.Print_Area" localSheetId="5">'4'!$A$1:$D$37</definedName>
    <definedName name="_xlnm.Print_Area" localSheetId="6">'5'!$A$1:$L$11</definedName>
    <definedName name="_xlnm.Print_Area" localSheetId="7">'6'!$A$1:$E$30</definedName>
    <definedName name="_xlnm.Print_Area" localSheetId="8">'7'!$A$1:$E$35</definedName>
    <definedName name="_xlnm.Print_Area" localSheetId="9">'8'!$A$1:$H$8</definedName>
    <definedName name="_xlnm.Print_Area" localSheetId="10">'9'!$A$1:$D$28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'5'!$1:$5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<sst xmlns="http://schemas.openxmlformats.org/spreadsheetml/2006/main" count="393" uniqueCount="270">
  <si>
    <t>单位代码：208050</t>
  </si>
  <si>
    <t>单位名称：瓦斜学区</t>
  </si>
  <si>
    <t>部门预算公开表</t>
  </si>
  <si>
    <t>编制日期：2023 年4月6日</t>
  </si>
  <si>
    <t>部门领导：拜辉</t>
  </si>
  <si>
    <t>财务负责人：拜辉</t>
  </si>
  <si>
    <t>制表人：刘志钊</t>
  </si>
  <si>
    <t xml:space="preserve">      </t>
  </si>
  <si>
    <t>目  录</t>
  </si>
  <si>
    <t>表  名</t>
  </si>
  <si>
    <t>备  注</t>
  </si>
  <si>
    <t>（１）部门收支总体情况表</t>
  </si>
  <si>
    <t>（２）部门收入总体情况表</t>
  </si>
  <si>
    <t>财务预算口径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</si>
  <si>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</si>
  <si>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</si>
  <si>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</si>
  <si>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</si>
  <si>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</si>
  <si>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</si>
  <si>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</si>
  <si>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</si>
  <si>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</si>
  <si>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</si>
  <si>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</si>
  <si>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</si>
  <si>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</si>
  <si>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（11）部门管理转移支付表</t>
  </si>
  <si>
    <t>（12）国有资本经营预算支出情况表</t>
  </si>
  <si>
    <t>（13）部门（单位）整体支出绩效目标表</t>
  </si>
  <si>
    <t>（14）项目支出绩效目标表</t>
  </si>
  <si>
    <t>部门收支总体情况表</t>
  </si>
  <si>
    <t>单位：瓦斜学区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</si>
  <si>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</si>
  <si>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</si>
  <si>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</si>
  <si>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</si>
  <si>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</si>
  <si>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</si>
  <si>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</si>
  <si>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</si>
  <si>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</si>
  <si>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</si>
  <si>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</si>
  <si>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</si>
  <si>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</si>
  <si>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</si>
  <si>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</si>
  <si>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</si>
  <si>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</si>
  <si>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</si>
  <si>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</si>
  <si>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</si>
  <si>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</si>
  <si>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</si>
  <si>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</si>
  <si>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</si>
  <si>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</si>
  <si>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</si>
  <si>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</si>
  <si>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</si>
  <si>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</si>
  <si>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</si>
  <si>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</si>
  <si>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</si>
  <si>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</si>
  <si>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</si>
  <si>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</si>
  <si>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</si>
  <si>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</si>
  <si>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</si>
  <si>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</si>
  <si>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</si>
  <si>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</si>
  <si>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</si>
  <si>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</si>
  <si>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</si>
  <si>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</si>
  <si>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</si>
  <si>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</si>
  <si>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</si>
  <si>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</si>
  <si>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</si>
  <si>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</si>
  <si>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</si>
  <si>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</si>
  <si>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</si>
  <si>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</si>
  <si>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</si>
  <si>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</si>
  <si>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</si>
  <si>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</si>
  <si>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</si>
  <si>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</si>
  <si>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</si>
  <si>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</si>
  <si>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</si>
  <si>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</si>
  <si>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</si>
  <si>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</si>
  <si>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</si>
  <si>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</si>
  <si>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合       计</t>
  </si>
  <si>
    <t>教育支出</t>
  </si>
  <si>
    <t xml:space="preserve">   02</t>
  </si>
  <si>
    <t xml:space="preserve">    普通教育</t>
  </si>
  <si>
    <t xml:space="preserve">      01</t>
  </si>
  <si>
    <t xml:space="preserve">        学前教育</t>
  </si>
  <si>
    <t xml:space="preserve">      02</t>
  </si>
  <si>
    <t xml:space="preserve">        小学教育</t>
  </si>
  <si>
    <t>财政拨款收支总体情况表</t>
  </si>
  <si>
    <t>收      入</t>
  </si>
  <si>
    <t>支      出</t>
  </si>
  <si>
    <t>合计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</si>
  <si>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</si>
  <si>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</si>
  <si>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</si>
  <si>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</si>
  <si>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</si>
  <si>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</si>
  <si>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</si>
  <si>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</si>
  <si>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</si>
  <si>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</si>
  <si>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</si>
  <si>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</si>
  <si>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</si>
  <si>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瓦斜学区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</si>
  <si>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</si>
  <si>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</si>
  <si>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</si>
  <si>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</si>
  <si>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</si>
  <si>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</si>
  <si>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</si>
  <si>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</si>
  <si>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</si>
  <si>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合   计</t>
  </si>
  <si>
    <t>301</t>
  </si>
  <si>
    <t>工资福利支出</t>
  </si>
  <si>
    <t xml:space="preserve">    01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</si>
  <si>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基本工资</t>
    </r>
  </si>
  <si>
    <t xml:space="preserve">    02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</si>
  <si>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津贴补贴</t>
    </r>
  </si>
  <si>
    <t>302</t>
  </si>
  <si>
    <t>商品和服务支出</t>
  </si>
  <si>
    <t xml:space="preserve">    01  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</si>
  <si>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办公费</t>
    </r>
  </si>
  <si>
    <t xml:space="preserve">    06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</si>
  <si>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电  费</t>
    </r>
  </si>
  <si>
    <t xml:space="preserve">    11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</si>
  <si>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差旅费</t>
    </r>
  </si>
  <si>
    <t xml:space="preserve">    28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</si>
  <si>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工会会经费</t>
    </r>
  </si>
  <si>
    <t xml:space="preserve">    29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</si>
  <si>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福利费</t>
    </r>
  </si>
  <si>
    <t>303</t>
  </si>
  <si>
    <t>对个人和家庭的补助</t>
  </si>
  <si>
    <t xml:space="preserve">    99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</si>
  <si>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对个人和家庭的补助</t>
    </r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</si>
  <si>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</si>
  <si>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</si>
  <si>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</si>
  <si>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</si>
  <si>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</si>
  <si>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</si>
  <si>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</si>
  <si>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208050</t>
  </si>
  <si>
    <t>一般公共预算机关运行经费</t>
  </si>
  <si>
    <t>序号</t>
  </si>
  <si>
    <t>经济科目编码</t>
  </si>
  <si>
    <t>经济科目名称</t>
  </si>
  <si>
    <t>合      计</t>
  </si>
  <si>
    <t xml:space="preserve">          01  </t>
  </si>
  <si>
    <t xml:space="preserve">                  办公费</t>
  </si>
  <si>
    <t xml:space="preserve">          06</t>
  </si>
  <si>
    <t xml:space="preserve">                  电  费</t>
  </si>
  <si>
    <t xml:space="preserve">       11</t>
  </si>
  <si>
    <t xml:space="preserve">                  差旅费</t>
  </si>
  <si>
    <t xml:space="preserve">       28</t>
  </si>
  <si>
    <t xml:space="preserve">                  工会会经费</t>
  </si>
  <si>
    <t xml:space="preserve">       29</t>
  </si>
  <si>
    <t xml:space="preserve">                  福利费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</si>
  <si>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</si>
  <si>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</si>
  <si>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</si>
  <si>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</si>
  <si>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</si>
  <si>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</si>
  <si>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</si>
  <si>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</si>
  <si>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</si>
  <si>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</si>
  <si>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</si>
  <si>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</si>
  <si>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</si>
  <si>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</si>
  <si>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</si>
  <si>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</si>
  <si>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</si>
  <si>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宁县瓦斜学区</t>
  </si>
  <si>
    <t>联系人</t>
  </si>
  <si>
    <t>拜辉</t>
  </si>
  <si>
    <t>联系电话</t>
  </si>
  <si>
    <t>部门（单位）职能</t>
  </si>
  <si>
    <t>依据</t>
  </si>
  <si>
    <t xml:space="preserve"> 依据《中华人民共和国教育法》《中华人民共和国义务教育法》负责贯彻党的教育方针，坚持社会主义办学方向，实行教育与生产劳动相结合，对学生进行德育、智育、体育、美育和劳动等方面的教育。</t>
  </si>
  <si>
    <t>职能概述</t>
  </si>
  <si>
    <t xml:space="preserve">    宣传贯彻执行党和国家的教育方针、教育政策、教育法律和法规，按照九年义务教育课程计划，开齐课程，开足课时，认真实施中小学的教育教学管理，全面推进素质教育，全面提高教育教学质量。通过对社会和群众比较关心、关注的师德、教学质量、安全管理等弱点、难点问题进行监督，努力创建平安校园、和谐校园，办人民满意的教育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</si>
  <si>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</si>
  <si>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</si>
  <si>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</si>
  <si>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</si>
  <si>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</si>
  <si>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</si>
  <si>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 xml:space="preserve">   全额拨款事业单位，辖区内有宁县瓦斜乡小学、宁县瓦斜乡庄科小学、宁县瓦斜乡望宁小学、宁县瓦斜乡塬畔小学、宁县瓦斜乡原沟小学、宁县瓦斜乡东风小学、宁县瓦斜乡中心幼儿园</t>
  </si>
  <si>
    <t>内设职能部门</t>
  </si>
  <si>
    <t>教导处、德育处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</si>
  <si>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</si>
  <si>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</si>
  <si>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</si>
  <si>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</si>
  <si>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</si>
  <si>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</si>
  <si>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 xml:space="preserve">    制定了《瓦斜学区财务管理暂行办法》、《瓦斜学区小学奖惩制度》、《瓦斜学区请销假制度》等多项基本制度。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</si>
  <si>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</si>
  <si>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</si>
  <si>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</si>
  <si>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</si>
  <si>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</si>
  <si>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</si>
  <si>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</si>
  <si>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</si>
  <si>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</si>
  <si>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</si>
  <si>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</si>
  <si>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</si>
  <si>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</si>
  <si>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</si>
  <si>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</si>
  <si>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</si>
  <si>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</si>
  <si>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</si>
  <si>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</si>
  <si>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</si>
  <si>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</si>
  <si>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</si>
  <si>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t>指标1：节约用水、用电，减少能耗，节约成本</t>
  </si>
  <si>
    <t>50</t>
  </si>
  <si>
    <t>效益指标（30）</t>
  </si>
  <si>
    <t>社会效益指标</t>
  </si>
  <si>
    <t>指标1：保障辖区内教育教学工作；                               指标2：保障了单位日常运转，师生工作正常开展；                         指标3：保障了单位各项维修，维护；日常维修维护；                             指标4：维护单位绿化环境。</t>
  </si>
  <si>
    <t>满意度指标（20）</t>
  </si>
  <si>
    <t>服务对象满意度指标</t>
  </si>
  <si>
    <t>指标1：对辖区内学教育教学工作满意率为98%；                    指标2：对单位设备及教学教具及时更新维护服务满意度为100%。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</si>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</sst>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;\-&quot;$&quot;#,##0"/>
    <numFmt numFmtId="177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78" formatCode="_-#,##0.00_-;\(#,##0.00\);_-\ \ &quot;-&quot;_-;_-@_-"/>
    <numFmt numFmtId="179" formatCode="_(&quot;$&quot;* #,##0.00_);_(&quot;$&quot;* \(#,##0.00\);_(&quot;$&quot;* &quot;-&quot;??_);_(@_)"/>
    <numFmt numFmtId="180" formatCode="#,##0.000000"/>
    <numFmt numFmtId="181" formatCode="_-#0&quot;.&quot;0000_-;\(#0&quot;.&quot;0000\);_-\ \ &quot;-&quot;_-;_-@_-"/>
    <numFmt numFmtId="182" formatCode="_-* #,##0\¥_-;\-* #,##0\¥_-;_-* &quot;-&quot;\¥_-;_-@_-"/>
    <numFmt numFmtId="183" formatCode="_-#,##0_-;\(#,##0\);_-\ \ &quot;-&quot;_-;_-@_-"/>
    <numFmt numFmtId="184" formatCode="_-* #,##0.00_-;\-* #,##0.00_-;_-* &quot;-&quot;??_-;_-@_-"/>
    <numFmt numFmtId="185" formatCode="yy\.mm\.dd"/>
    <numFmt numFmtId="186" formatCode="_ &quot;\&quot;* #,##0.00_ ;_ &quot;\&quot;* \-#,##0.00_ ;_ &quot;\&quot;* &quot;-&quot;??_ ;_ @_ "/>
    <numFmt numFmtId="187" formatCode="#,##0_ "/>
    <numFmt numFmtId="188" formatCode="#,##0_);[Blue]\(#,##0\)"/>
    <numFmt numFmtId="189" formatCode="#\ ??/??"/>
    <numFmt numFmtId="190" formatCode="0.0%;\(0.0%\)"/>
    <numFmt numFmtId="191" formatCode="#,##0;\-#,##0;&quot;-&quot;"/>
    <numFmt numFmtId="192" formatCode="_-* #,##0_-;\-* #,##0_-;_-* &quot;-&quot;_-;_-@_-"/>
    <numFmt numFmtId="193" formatCode="[Blue]#,##0_);[Blue]\(#,##0\)"/>
    <numFmt numFmtId="194" formatCode="0%;\(0%\)"/>
    <numFmt numFmtId="195" formatCode="_([$€-2]* #,##0.00_);_([$€-2]* \(#,##0.00\);_([$€-2]* &quot;-&quot;??_)"/>
    <numFmt numFmtId="196" formatCode="0.0%"/>
    <numFmt numFmtId="197" formatCode="mmm/yyyy;_-\ &quot;N/A&quot;_-;_-\ &quot;-&quot;_-"/>
    <numFmt numFmtId="198" formatCode="\(#,##0\)\ "/>
    <numFmt numFmtId="199" formatCode="_-#,###,_-;\(#,###,\);_-\ \ &quot;-&quot;_-;_-@_-"/>
    <numFmt numFmtId="200" formatCode="[Blue]0.0%;[Blue]\(0.0%\)"/>
    <numFmt numFmtId="201" formatCode="&quot;$&quot;#,##0_);[Red]\(&quot;$&quot;#,##0\)"/>
    <numFmt numFmtId="202" formatCode="_-* #,##0.00&quot;$&quot;_-;\-* #,##0.00&quot;$&quot;_-;_-* &quot;-&quot;??&quot;$&quot;_-;_-@_-"/>
    <numFmt numFmtId="203" formatCode="_-* #,##0.0000000000_-;\-* #,##0.0000000000_-;_-* &quot;-&quot;??_-;_-@_-"/>
    <numFmt numFmtId="204" formatCode="_-&quot;$&quot;* #,##0_-;\-&quot;$&quot;* #,##0_-;_-&quot;$&quot;* &quot;-&quot;_-;_-@_-"/>
    <numFmt numFmtId="205" formatCode="&quot;\&quot;#,##0;[Red]&quot;\&quot;&quot;\&quot;&quot;\&quot;&quot;\&quot;&quot;\&quot;&quot;\&quot;&quot;\&quot;\-#,##0"/>
    <numFmt numFmtId="206" formatCode="[Red]0.0%;[Red]\(0.0%\)"/>
    <numFmt numFmtId="207" formatCode="_-&quot;$&quot;* #,##0.00_-;\-&quot;$&quot;* #,##0.00_-;_-&quot;$&quot;* &quot;-&quot;??_-;_-@_-"/>
    <numFmt numFmtId="208" formatCode="#,##0.00\¥;\-#,##0.00\¥"/>
    <numFmt numFmtId="209" formatCode="_ &quot;\&quot;* #,##0_ ;_ &quot;\&quot;* \-#,##0_ ;_ &quot;\&quot;* &quot;-&quot;_ ;_ @_ "/>
    <numFmt numFmtId="210" formatCode="#,##0\ &quot; &quot;;\(#,##0\)\ ;&quot;—&quot;&quot; &quot;&quot; &quot;&quot; &quot;&quot; &quot;"/>
    <numFmt numFmtId="211" formatCode="&quot;$&quot;#,##0.00_);[Red]\(&quot;$&quot;#,##0.00\)"/>
    <numFmt numFmtId="212" formatCode="&quot;\&quot;#,##0.00;[Red]&quot;\&quot;\-#,##0.00"/>
    <numFmt numFmtId="213" formatCode="mmm/dd/yyyy;_-\ &quot;N/A&quot;_-;_-\ &quot;-&quot;_-"/>
    <numFmt numFmtId="214" formatCode="_(&quot;$&quot;* #,##0_);_(&quot;$&quot;* \(#,##0\);_(&quot;$&quot;* &quot;-&quot;_);_(@_)"/>
    <numFmt numFmtId="215" formatCode="&quot;$&quot;\ #,##0.00_-;[Red]&quot;$&quot;\ #,##0.00\-"/>
    <numFmt numFmtId="216" formatCode="#,##0.0_);\(#,##0.0\)"/>
    <numFmt numFmtId="217" formatCode="_-&quot;$&quot;\ * #,##0_-;_-&quot;$&quot;\ * #,##0\-;_-&quot;$&quot;\ * &quot;-&quot;_-;_-@_-"/>
    <numFmt numFmtId="218" formatCode="&quot;\&quot;#,##0;&quot;\&quot;\-#,##0"/>
    <numFmt numFmtId="219" formatCode="#,##0_);\(#,##0_)"/>
    <numFmt numFmtId="220" formatCode="\$#,##0.00;\(\$#,##0.00\)"/>
    <numFmt numFmtId="221" formatCode="_-* #,##0&quot;$&quot;_-;\-* #,##0&quot;$&quot;_-;_-* &quot;-&quot;&quot;$&quot;_-;_-@_-"/>
    <numFmt numFmtId="222" formatCode="_-#,###.00,_-;\(#,###.00,\);_-\ \ &quot;-&quot;_-;_-@_-"/>
    <numFmt numFmtId="223" formatCode="_-#,##0%_-;\(#,##0%\);_-\ &quot;-&quot;_-"/>
    <numFmt numFmtId="224" formatCode="_-#0&quot;.&quot;0,_-;\(#0&quot;.&quot;0,\);_-\ \ &quot;-&quot;_-;_-@_-"/>
    <numFmt numFmtId="225" formatCode="&quot;$&quot;\ #,##0_-;[Red]&quot;$&quot;\ #,##0\-"/>
    <numFmt numFmtId="226" formatCode="&quot;$&quot;#,##0.00_);\(&quot;$&quot;#,##0.00\)"/>
    <numFmt numFmtId="227" formatCode="_-* #,##0_-;\-* #,##0_-;_-* &quot;-&quot;??_-;_-@_-"/>
    <numFmt numFmtId="228" formatCode="#,##0.0"/>
    <numFmt numFmtId="229" formatCode="#,##0;\(#,##0\)"/>
    <numFmt numFmtId="230" formatCode="_-* #,##0_$_-;\-* #,##0_$_-;_-* &quot;-&quot;_$_-;_-@_-"/>
    <numFmt numFmtId="231" formatCode="&quot;$&quot;#,##0_);\(&quot;$&quot;#,##0\)"/>
    <numFmt numFmtId="232" formatCode="_-* #,##0.00_$_-;\-* #,##0.00_$_-;_-* &quot;-&quot;??_$_-;_-@_-"/>
    <numFmt numFmtId="233" formatCode="\$#,##0;\(\$#,##0\)"/>
    <numFmt numFmtId="234" formatCode="#,##0.00\¥;[Red]\-#,##0.00\¥"/>
    <numFmt numFmtId="235" formatCode="\ \ @"/>
    <numFmt numFmtId="236" formatCode="_(* #,##0.0,_);_(* \(#,##0.0,\);_(* &quot;-&quot;_);_(@_)"/>
    <numFmt numFmtId="237" formatCode="0.0"/>
    <numFmt numFmtId="238" formatCode="#,##0.00_ "/>
    <numFmt numFmtId="239" formatCode="#,##0.00_ ;[Red]\-#,##0.00\ "/>
    <numFmt numFmtId="240" formatCode="0.00_ "/>
  </numFmts>
  <fonts count="170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14"/>
      <color indexed="8"/>
      <name val="宋体"/>
      <charset val="1"/>
    </font>
    <font>
      <b/>
      <sz val="14"/>
      <color indexed="8"/>
      <name val="SimSun-ExtB"/>
      <charset val="1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19"/>
      <name val="SimSun"/>
      <charset val="134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0"/>
      <color rgb="FF000000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u/>
      <sz val="10"/>
      <color rgb="FF0000FF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/>
    <xf numFmtId="0" fontId="45" fillId="4" borderId="0" applyNumberFormat="0" applyBorder="0" applyAlignment="0" applyProtection="0">
      <alignment vertical="center"/>
    </xf>
    <xf numFmtId="0" fontId="46" fillId="5" borderId="11" applyNumberFormat="0" applyAlignment="0" applyProtection="0">
      <alignment vertical="center"/>
    </xf>
    <xf numFmtId="184" fontId="0" fillId="0" borderId="0" applyFont="0" applyFill="0" applyBorder="0" applyAlignment="0" applyProtection="0"/>
    <xf numFmtId="44" fontId="43" fillId="0" borderId="0" applyFon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9" fillId="0" borderId="0"/>
    <xf numFmtId="41" fontId="43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0" borderId="0">
      <protection locked="0"/>
    </xf>
    <xf numFmtId="0" fontId="45" fillId="8" borderId="0" applyNumberFormat="0" applyBorder="0" applyAlignment="0" applyProtection="0">
      <alignment vertical="center"/>
    </xf>
    <xf numFmtId="190" fontId="0" fillId="0" borderId="0" applyFill="0" applyBorder="0" applyAlignment="0"/>
    <xf numFmtId="192" fontId="0" fillId="0" borderId="0" applyFont="0" applyFill="0" applyBorder="0" applyAlignment="0" applyProtection="0"/>
    <xf numFmtId="0" fontId="52" fillId="0" borderId="0"/>
    <xf numFmtId="0" fontId="53" fillId="9" borderId="12" applyNumberFormat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55" fillId="11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185" fontId="0" fillId="0" borderId="13" applyFill="0" applyProtection="0">
      <alignment horizontal="right"/>
    </xf>
    <xf numFmtId="9" fontId="57" fillId="0" borderId="0" applyNumberFormat="0" applyFill="0" applyBorder="0" applyAlignment="0"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1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0" fillId="0" borderId="0"/>
    <xf numFmtId="9" fontId="43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92" fontId="52" fillId="0" borderId="0" applyFont="0" applyFill="0" applyBorder="0" applyAlignment="0" applyProtection="0"/>
    <xf numFmtId="0" fontId="60" fillId="0" borderId="0"/>
    <xf numFmtId="0" fontId="62" fillId="0" borderId="0">
      <alignment horizontal="left"/>
    </xf>
    <xf numFmtId="0" fontId="63" fillId="14" borderId="0" applyNumberFormat="0" applyBorder="0" applyAlignment="0" applyProtection="0">
      <alignment vertical="center"/>
    </xf>
    <xf numFmtId="0" fontId="43" fillId="15" borderId="14" applyNumberFormat="0" applyFont="0" applyAlignment="0" applyProtection="0">
      <alignment vertical="center"/>
    </xf>
    <xf numFmtId="0" fontId="64" fillId="0" borderId="0">
      <alignment vertical="center"/>
    </xf>
    <xf numFmtId="0" fontId="51" fillId="0" borderId="0"/>
    <xf numFmtId="188" fontId="0" fillId="0" borderId="0" applyFill="0" applyBorder="0" applyAlignment="0"/>
    <xf numFmtId="0" fontId="59" fillId="16" borderId="0" applyNumberFormat="0" applyBorder="0" applyAlignment="0" applyProtection="0">
      <alignment vertical="center"/>
    </xf>
    <xf numFmtId="0" fontId="65" fillId="0" borderId="0" applyNumberFormat="0" applyAlignment="0">
      <alignment horizontal="left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24" fontId="71" fillId="0" borderId="0" applyFont="0" applyFill="0" applyBorder="0" applyAlignment="0" applyProtection="0"/>
    <xf numFmtId="0" fontId="50" fillId="0" borderId="0">
      <alignment vertical="center"/>
    </xf>
    <xf numFmtId="193" fontId="0" fillId="0" borderId="0" applyFill="0" applyBorder="0" applyAlignment="0"/>
    <xf numFmtId="0" fontId="52" fillId="18" borderId="3">
      <protection locked="0"/>
    </xf>
    <xf numFmtId="0" fontId="72" fillId="0" borderId="0" applyNumberFormat="0" applyFill="0" applyBorder="0" applyAlignment="0" applyProtection="0">
      <alignment vertical="center"/>
    </xf>
    <xf numFmtId="0" fontId="73" fillId="0" borderId="0"/>
    <xf numFmtId="0" fontId="74" fillId="0" borderId="15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203" fontId="52" fillId="0" borderId="0" applyFont="0" applyFill="0" applyBorder="0" applyAlignment="0" applyProtection="0"/>
    <xf numFmtId="0" fontId="51" fillId="0" borderId="0"/>
    <xf numFmtId="0" fontId="75" fillId="0" borderId="15" applyNumberFormat="0" applyFill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/>
    <xf numFmtId="0" fontId="67" fillId="0" borderId="16" applyNumberFormat="0" applyFill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0" borderId="0"/>
    <xf numFmtId="0" fontId="76" fillId="22" borderId="17" applyNumberFormat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7" fillId="23" borderId="12" applyNumberFormat="0" applyAlignment="0" applyProtection="0">
      <alignment vertical="center"/>
    </xf>
    <xf numFmtId="0" fontId="51" fillId="0" borderId="0"/>
    <xf numFmtId="0" fontId="52" fillId="0" borderId="0"/>
    <xf numFmtId="0" fontId="78" fillId="22" borderId="11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79" fillId="25" borderId="18" applyNumberFormat="0" applyAlignment="0" applyProtection="0">
      <alignment vertical="center"/>
    </xf>
    <xf numFmtId="188" fontId="0" fillId="0" borderId="0" applyFill="0" applyBorder="0" applyAlignment="0"/>
    <xf numFmtId="0" fontId="56" fillId="12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59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1" fillId="0" borderId="0"/>
    <xf numFmtId="0" fontId="56" fillId="12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193" fontId="0" fillId="0" borderId="0" applyFill="0" applyBorder="0" applyAlignment="0"/>
    <xf numFmtId="0" fontId="81" fillId="24" borderId="0" applyNumberFormat="0" applyBorder="0" applyAlignment="0" applyProtection="0">
      <alignment vertical="center"/>
    </xf>
    <xf numFmtId="0" fontId="82" fillId="0" borderId="20" applyNumberFormat="0" applyFill="0" applyAlignment="0" applyProtection="0">
      <alignment vertical="center"/>
    </xf>
    <xf numFmtId="0" fontId="83" fillId="29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84" fillId="0" borderId="21" applyNumberFormat="0" applyFill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52" fillId="0" borderId="0">
      <alignment vertical="center"/>
    </xf>
    <xf numFmtId="0" fontId="59" fillId="32" borderId="0" applyNumberFormat="0" applyBorder="0" applyAlignment="0" applyProtection="0">
      <alignment vertical="center"/>
    </xf>
    <xf numFmtId="193" fontId="0" fillId="0" borderId="0" applyFill="0" applyBorder="0" applyAlignment="0"/>
    <xf numFmtId="0" fontId="45" fillId="33" borderId="0" applyNumberFormat="0" applyBorder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0">
      <alignment vertical="top"/>
    </xf>
    <xf numFmtId="0" fontId="45" fillId="34" borderId="0" applyNumberFormat="0" applyBorder="0" applyAlignment="0" applyProtection="0">
      <alignment vertical="center"/>
    </xf>
    <xf numFmtId="0" fontId="88" fillId="3" borderId="23"/>
    <xf numFmtId="196" fontId="89" fillId="0" borderId="0" applyFont="0" applyFill="0" applyBorder="0" applyAlignment="0" applyProtection="0"/>
    <xf numFmtId="0" fontId="90" fillId="9" borderId="24" applyNumberFormat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0" fillId="0" borderId="0"/>
    <xf numFmtId="0" fontId="59" fillId="37" borderId="0" applyNumberFormat="0" applyBorder="0" applyAlignment="0" applyProtection="0">
      <alignment vertical="center"/>
    </xf>
    <xf numFmtId="0" fontId="91" fillId="0" borderId="0" applyNumberFormat="0" applyFont="0" applyFill="0" applyBorder="0" applyAlignment="0" applyProtection="0">
      <alignment horizontal="left"/>
    </xf>
    <xf numFmtId="0" fontId="59" fillId="38" borderId="0" applyNumberFormat="0" applyBorder="0" applyAlignment="0" applyProtection="0">
      <alignment vertical="center"/>
    </xf>
    <xf numFmtId="0" fontId="0" fillId="0" borderId="0"/>
    <xf numFmtId="0" fontId="45" fillId="39" borderId="0" applyNumberFormat="0" applyBorder="0" applyAlignment="0" applyProtection="0">
      <alignment vertical="center"/>
    </xf>
    <xf numFmtId="0" fontId="52" fillId="0" borderId="0"/>
    <xf numFmtId="0" fontId="92" fillId="9" borderId="12" applyNumberFormat="0" applyAlignment="0" applyProtection="0">
      <alignment vertical="center"/>
    </xf>
    <xf numFmtId="0" fontId="0" fillId="0" borderId="0"/>
    <xf numFmtId="0" fontId="52" fillId="0" borderId="0"/>
    <xf numFmtId="0" fontId="45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18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180" fontId="0" fillId="0" borderId="0">
      <protection locked="0"/>
    </xf>
    <xf numFmtId="0" fontId="93" fillId="2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73" fillId="0" borderId="0"/>
    <xf numFmtId="192" fontId="51" fillId="0" borderId="0" applyFont="0" applyFill="0" applyBorder="0" applyAlignment="0" applyProtection="0"/>
    <xf numFmtId="0" fontId="94" fillId="46" borderId="0" applyNumberFormat="0" applyBorder="0" applyAlignment="0" applyProtection="0">
      <alignment vertical="center"/>
    </xf>
    <xf numFmtId="0" fontId="52" fillId="0" borderId="0" applyNumberFormat="0" applyFont="0" applyFill="0" applyBorder="0" applyAlignment="0">
      <alignment horizontal="center" vertical="center"/>
    </xf>
    <xf numFmtId="0" fontId="69" fillId="17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38" fontId="95" fillId="0" borderId="0" applyFont="0" applyFill="0" applyBorder="0" applyAlignment="0" applyProtection="0"/>
    <xf numFmtId="0" fontId="96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0" fillId="0" borderId="0"/>
    <xf numFmtId="200" fontId="0" fillId="0" borderId="0" applyFill="0" applyBorder="0" applyAlignment="0"/>
    <xf numFmtId="0" fontId="0" fillId="0" borderId="0"/>
    <xf numFmtId="212" fontId="95" fillId="0" borderId="0" applyFont="0" applyFill="0" applyBorder="0" applyAlignment="0" applyProtection="0"/>
    <xf numFmtId="205" fontId="0" fillId="0" borderId="0"/>
    <xf numFmtId="0" fontId="52" fillId="0" borderId="0"/>
    <xf numFmtId="0" fontId="52" fillId="18" borderId="3">
      <protection locked="0"/>
    </xf>
    <xf numFmtId="0" fontId="52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97" fillId="46" borderId="0" applyNumberFormat="0" applyBorder="0" applyAlignment="0" applyProtection="0">
      <alignment vertical="center"/>
    </xf>
    <xf numFmtId="0" fontId="52" fillId="0" borderId="0"/>
    <xf numFmtId="0" fontId="51" fillId="0" borderId="0"/>
    <xf numFmtId="0" fontId="52" fillId="0" borderId="0"/>
    <xf numFmtId="0" fontId="52" fillId="0" borderId="0" applyFont="0" applyFill="0" applyBorder="0" applyAlignment="0" applyProtection="0"/>
    <xf numFmtId="0" fontId="55" fillId="7" borderId="0" applyNumberFormat="0" applyBorder="0" applyAlignment="0" applyProtection="0"/>
    <xf numFmtId="179" fontId="0" fillId="0" borderId="0" applyFont="0" applyFill="0" applyBorder="0" applyAlignment="0" applyProtection="0"/>
    <xf numFmtId="0" fontId="64" fillId="0" borderId="0">
      <alignment vertical="center"/>
    </xf>
    <xf numFmtId="0" fontId="52" fillId="0" borderId="0">
      <alignment vertical="center"/>
    </xf>
    <xf numFmtId="0" fontId="52" fillId="0" borderId="0" applyFont="0" applyFill="0" applyBorder="0" applyAlignment="0" applyProtection="0"/>
    <xf numFmtId="202" fontId="51" fillId="0" borderId="0" applyFont="0" applyFill="0" applyBorder="0" applyAlignment="0" applyProtection="0"/>
    <xf numFmtId="10" fontId="71" fillId="0" borderId="0" applyFont="0" applyFill="0" applyBorder="0" applyAlignment="0" applyProtection="0"/>
    <xf numFmtId="40" fontId="95" fillId="0" borderId="0" applyFont="0" applyFill="0" applyBorder="0" applyAlignment="0" applyProtection="0"/>
    <xf numFmtId="0" fontId="98" fillId="0" borderId="0" applyNumberFormat="0" applyFill="0">
      <alignment horizontal="left" vertical="center"/>
    </xf>
    <xf numFmtId="0" fontId="63" fillId="48" borderId="0" applyNumberFormat="0" applyBorder="0" applyAlignment="0" applyProtection="0">
      <alignment vertical="center"/>
    </xf>
    <xf numFmtId="204" fontId="51" fillId="0" borderId="0" applyFont="0" applyFill="0" applyBorder="0" applyAlignment="0" applyProtection="0"/>
    <xf numFmtId="0" fontId="0" fillId="0" borderId="0"/>
    <xf numFmtId="0" fontId="52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99" fillId="0" borderId="0" applyNumberFormat="0" applyFill="0" applyBorder="0" applyAlignment="0" applyProtection="0"/>
    <xf numFmtId="0" fontId="52" fillId="0" borderId="0" applyFill="0" applyBorder="0" applyAlignment="0"/>
    <xf numFmtId="0" fontId="0" fillId="0" borderId="0"/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49" fontId="33" fillId="0" borderId="0" applyProtection="0">
      <alignment horizontal="left"/>
    </xf>
    <xf numFmtId="0" fontId="100" fillId="0" borderId="25">
      <alignment horizontal="left" vertical="center"/>
    </xf>
    <xf numFmtId="0" fontId="101" fillId="0" borderId="0" applyNumberFormat="0" applyFill="0" applyBorder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0" fillId="0" borderId="0"/>
    <xf numFmtId="0" fontId="64" fillId="14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55" fillId="7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0" fontId="52" fillId="0" borderId="0"/>
    <xf numFmtId="0" fontId="0" fillId="0" borderId="0"/>
    <xf numFmtId="0" fontId="51" fillId="0" borderId="0"/>
    <xf numFmtId="0" fontId="0" fillId="0" borderId="0">
      <protection locked="0"/>
    </xf>
    <xf numFmtId="0" fontId="0" fillId="0" borderId="0"/>
    <xf numFmtId="184" fontId="52" fillId="0" borderId="0" applyFont="0" applyFill="0" applyBorder="0" applyAlignment="0" applyProtection="0"/>
    <xf numFmtId="0" fontId="60" fillId="0" borderId="0"/>
    <xf numFmtId="0" fontId="52" fillId="0" borderId="0">
      <alignment vertical="center"/>
    </xf>
    <xf numFmtId="0" fontId="73" fillId="0" borderId="0"/>
    <xf numFmtId="0" fontId="60" fillId="0" borderId="0"/>
    <xf numFmtId="38" fontId="103" fillId="0" borderId="0"/>
    <xf numFmtId="193" fontId="0" fillId="0" borderId="0" applyFill="0" applyBorder="0" applyAlignment="0"/>
    <xf numFmtId="0" fontId="60" fillId="0" borderId="0"/>
    <xf numFmtId="0" fontId="73" fillId="0" borderId="0"/>
    <xf numFmtId="9" fontId="52" fillId="0" borderId="0" applyFont="0" applyFill="0" applyBorder="0" applyAlignment="0" applyProtection="0">
      <alignment vertical="center"/>
    </xf>
    <xf numFmtId="198" fontId="0" fillId="0" borderId="0" applyFill="0" applyBorder="0" applyAlignment="0"/>
    <xf numFmtId="0" fontId="0" fillId="0" borderId="0"/>
    <xf numFmtId="0" fontId="56" fillId="12" borderId="0" applyNumberFormat="0" applyBorder="0" applyAlignment="0" applyProtection="0">
      <alignment vertical="center"/>
    </xf>
    <xf numFmtId="40" fontId="91" fillId="0" borderId="0" applyFont="0" applyFill="0" applyBorder="0" applyAlignment="0" applyProtection="0"/>
    <xf numFmtId="0" fontId="0" fillId="0" borderId="0"/>
    <xf numFmtId="0" fontId="73" fillId="0" borderId="0"/>
    <xf numFmtId="0" fontId="60" fillId="0" borderId="0"/>
    <xf numFmtId="0" fontId="104" fillId="0" borderId="1">
      <alignment horizontal="center"/>
    </xf>
    <xf numFmtId="0" fontId="52" fillId="0" borderId="0">
      <alignment vertical="center"/>
    </xf>
    <xf numFmtId="0" fontId="52" fillId="0" borderId="0">
      <alignment vertical="center"/>
    </xf>
    <xf numFmtId="0" fontId="60" fillId="0" borderId="0"/>
    <xf numFmtId="0" fontId="105" fillId="6" borderId="0" applyNumberFormat="0" applyBorder="0" applyAlignment="0" applyProtection="0">
      <alignment vertical="center"/>
    </xf>
    <xf numFmtId="0" fontId="60" fillId="0" borderId="0"/>
    <xf numFmtId="205" fontId="0" fillId="0" borderId="0"/>
    <xf numFmtId="0" fontId="0" fillId="0" borderId="0"/>
    <xf numFmtId="0" fontId="52" fillId="0" borderId="0"/>
    <xf numFmtId="0" fontId="60" fillId="0" borderId="0"/>
    <xf numFmtId="0" fontId="60" fillId="0" borderId="0"/>
    <xf numFmtId="0" fontId="0" fillId="0" borderId="0"/>
    <xf numFmtId="0" fontId="51" fillId="0" borderId="0"/>
    <xf numFmtId="0" fontId="66" fillId="12" borderId="0" applyNumberFormat="0" applyBorder="0" applyAlignment="0" applyProtection="0">
      <alignment vertical="center"/>
    </xf>
    <xf numFmtId="0" fontId="60" fillId="0" borderId="0"/>
    <xf numFmtId="205" fontId="0" fillId="0" borderId="0"/>
    <xf numFmtId="0" fontId="69" fillId="17" borderId="0" applyNumberFormat="0" applyBorder="0" applyAlignment="0" applyProtection="0">
      <alignment vertical="center"/>
    </xf>
    <xf numFmtId="0" fontId="106" fillId="0" borderId="0"/>
    <xf numFmtId="0" fontId="51" fillId="0" borderId="0"/>
    <xf numFmtId="0" fontId="0" fillId="0" borderId="0"/>
    <xf numFmtId="0" fontId="0" fillId="0" borderId="0">
      <protection locked="0"/>
    </xf>
    <xf numFmtId="0" fontId="0" fillId="0" borderId="0"/>
    <xf numFmtId="0" fontId="73" fillId="0" borderId="0"/>
    <xf numFmtId="0" fontId="64" fillId="12" borderId="0" applyNumberFormat="0" applyBorder="0" applyAlignment="0" applyProtection="0">
      <alignment vertical="center"/>
    </xf>
    <xf numFmtId="0" fontId="0" fillId="0" borderId="0"/>
    <xf numFmtId="0" fontId="60" fillId="0" borderId="0"/>
    <xf numFmtId="0" fontId="52" fillId="0" borderId="0">
      <alignment vertical="center"/>
    </xf>
    <xf numFmtId="207" fontId="51" fillId="0" borderId="0" applyFont="0" applyFill="0" applyBorder="0" applyAlignment="0" applyProtection="0"/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10" fontId="89" fillId="0" borderId="0" applyFont="0" applyFill="0" applyBorder="0" applyAlignment="0" applyProtection="0"/>
    <xf numFmtId="0" fontId="60" fillId="0" borderId="0"/>
    <xf numFmtId="38" fontId="107" fillId="9" borderId="0" applyNumberFormat="0" applyBorder="0" applyAlignment="0" applyProtection="0"/>
    <xf numFmtId="0" fontId="51" fillId="0" borderId="0">
      <protection locked="0"/>
    </xf>
    <xf numFmtId="0" fontId="108" fillId="0" borderId="6">
      <alignment horizontal="center"/>
    </xf>
    <xf numFmtId="0" fontId="109" fillId="0" borderId="26" applyNumberFormat="0" applyFill="0" applyAlignment="0" applyProtection="0">
      <alignment vertical="center"/>
    </xf>
    <xf numFmtId="0" fontId="60" fillId="0" borderId="0"/>
    <xf numFmtId="9" fontId="52" fillId="0" borderId="0" applyFont="0" applyFill="0" applyBorder="0" applyAlignment="0" applyProtection="0">
      <alignment vertical="center"/>
    </xf>
    <xf numFmtId="0" fontId="60" fillId="0" borderId="0"/>
    <xf numFmtId="0" fontId="0" fillId="0" borderId="0"/>
    <xf numFmtId="0" fontId="0" fillId="0" borderId="0"/>
    <xf numFmtId="0" fontId="0" fillId="0" borderId="0"/>
    <xf numFmtId="0" fontId="110" fillId="49" borderId="0" applyNumberFormat="0" applyBorder="0" applyAlignment="0" applyProtection="0"/>
    <xf numFmtId="0" fontId="52" fillId="0" borderId="0" applyNumberFormat="0" applyFill="0" applyBorder="0" applyAlignment="0" applyProtection="0"/>
    <xf numFmtId="0" fontId="60" fillId="0" borderId="0"/>
    <xf numFmtId="0" fontId="111" fillId="17" borderId="0" applyNumberFormat="0" applyBorder="0" applyAlignment="0" applyProtection="0">
      <alignment vertical="center"/>
    </xf>
    <xf numFmtId="0" fontId="87" fillId="0" borderId="0">
      <alignment vertical="top"/>
    </xf>
    <xf numFmtId="0" fontId="51" fillId="0" borderId="0"/>
    <xf numFmtId="0" fontId="0" fillId="0" borderId="0">
      <protection locked="0"/>
    </xf>
    <xf numFmtId="0" fontId="0" fillId="0" borderId="0"/>
    <xf numFmtId="0" fontId="93" fillId="12" borderId="0" applyNumberFormat="0" applyBorder="0" applyAlignment="0" applyProtection="0">
      <alignment vertical="center"/>
    </xf>
    <xf numFmtId="0" fontId="112" fillId="50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0" fillId="0" borderId="0">
      <protection locked="0"/>
    </xf>
    <xf numFmtId="0" fontId="51" fillId="0" borderId="0"/>
    <xf numFmtId="0" fontId="52" fillId="18" borderId="3">
      <protection locked="0"/>
    </xf>
    <xf numFmtId="0" fontId="51" fillId="0" borderId="0"/>
    <xf numFmtId="40" fontId="113" fillId="0" borderId="0" applyBorder="0">
      <alignment horizontal="right"/>
    </xf>
    <xf numFmtId="0" fontId="0" fillId="0" borderId="0"/>
    <xf numFmtId="0" fontId="47" fillId="51" borderId="0" applyNumberFormat="0" applyBorder="0" applyAlignment="0" applyProtection="0"/>
    <xf numFmtId="180" fontId="0" fillId="0" borderId="0">
      <protection locked="0"/>
    </xf>
    <xf numFmtId="206" fontId="0" fillId="0" borderId="0" applyFill="0" applyBorder="0" applyAlignment="0"/>
    <xf numFmtId="0" fontId="73" fillId="0" borderId="0"/>
    <xf numFmtId="0" fontId="0" fillId="0" borderId="0">
      <protection locked="0"/>
    </xf>
    <xf numFmtId="0" fontId="114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0" fillId="0" borderId="0">
      <protection locked="0"/>
    </xf>
    <xf numFmtId="0" fontId="87" fillId="0" borderId="0">
      <alignment vertical="top"/>
    </xf>
    <xf numFmtId="0" fontId="73" fillId="0" borderId="0"/>
    <xf numFmtId="0" fontId="115" fillId="0" borderId="0" applyNumberFormat="0" applyFont="0" applyFill="0" applyBorder="0" applyProtection="0">
      <alignment horizontal="center" vertical="center" wrapText="1"/>
    </xf>
    <xf numFmtId="0" fontId="52" fillId="0" borderId="0"/>
    <xf numFmtId="0" fontId="52" fillId="0" borderId="0"/>
    <xf numFmtId="0" fontId="0" fillId="0" borderId="0"/>
    <xf numFmtId="43" fontId="0" fillId="0" borderId="0" applyFont="0" applyFill="0" applyBorder="0" applyAlignment="0" applyProtection="0"/>
    <xf numFmtId="0" fontId="116" fillId="0" borderId="27" applyNumberFormat="0" applyFill="0" applyAlignment="0" applyProtection="0">
      <alignment vertical="center"/>
    </xf>
    <xf numFmtId="205" fontId="0" fillId="0" borderId="0"/>
    <xf numFmtId="0" fontId="52" fillId="0" borderId="0"/>
    <xf numFmtId="0" fontId="111" fillId="17" borderId="0" applyNumberFormat="0" applyBorder="0" applyAlignment="0" applyProtection="0">
      <alignment vertical="center"/>
    </xf>
    <xf numFmtId="180" fontId="0" fillId="0" borderId="0">
      <protection locked="0"/>
    </xf>
    <xf numFmtId="0" fontId="73" fillId="0" borderId="0"/>
    <xf numFmtId="49" fontId="52" fillId="0" borderId="0" applyFont="0" applyFill="0" applyBorder="0" applyAlignment="0" applyProtection="0"/>
    <xf numFmtId="0" fontId="50" fillId="52" borderId="0" applyNumberFormat="0" applyBorder="0" applyAlignment="0" applyProtection="0"/>
    <xf numFmtId="0" fontId="64" fillId="0" borderId="0">
      <alignment vertical="center"/>
    </xf>
    <xf numFmtId="0" fontId="0" fillId="0" borderId="0"/>
    <xf numFmtId="0" fontId="117" fillId="53" borderId="28" applyNumberFormat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218" fontId="71" fillId="0" borderId="0" applyFont="0" applyFill="0" applyBorder="0" applyAlignment="0" applyProtection="0"/>
    <xf numFmtId="9" fontId="118" fillId="0" borderId="0" applyFont="0" applyFill="0" applyBorder="0" applyAlignment="0" applyProtection="0"/>
    <xf numFmtId="178" fontId="33" fillId="0" borderId="0" applyFill="0" applyBorder="0" applyProtection="0">
      <alignment horizontal="right"/>
    </xf>
    <xf numFmtId="0" fontId="73" fillId="0" borderId="0"/>
    <xf numFmtId="0" fontId="52" fillId="6" borderId="0" applyNumberFormat="0" applyBorder="0" applyAlignment="0" applyProtection="0">
      <alignment vertical="center"/>
    </xf>
    <xf numFmtId="0" fontId="52" fillId="0" borderId="0">
      <alignment vertical="center"/>
    </xf>
    <xf numFmtId="0" fontId="0" fillId="0" borderId="0"/>
    <xf numFmtId="0" fontId="51" fillId="0" borderId="0">
      <protection locked="0"/>
    </xf>
    <xf numFmtId="0" fontId="51" fillId="0" borderId="0">
      <protection locked="0"/>
    </xf>
    <xf numFmtId="39" fontId="71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51" fillId="0" borderId="0">
      <protection locked="0"/>
    </xf>
    <xf numFmtId="0" fontId="52" fillId="0" borderId="0"/>
    <xf numFmtId="0" fontId="119" fillId="18" borderId="3">
      <protection locked="0"/>
    </xf>
    <xf numFmtId="0" fontId="47" fillId="17" borderId="0" applyNumberFormat="0" applyBorder="0" applyAlignment="0" applyProtection="0">
      <alignment vertical="center"/>
    </xf>
    <xf numFmtId="0" fontId="120" fillId="0" borderId="0"/>
    <xf numFmtId="0" fontId="73" fillId="0" borderId="0"/>
    <xf numFmtId="0" fontId="64" fillId="0" borderId="0">
      <alignment vertical="center"/>
    </xf>
    <xf numFmtId="0" fontId="121" fillId="0" borderId="29" applyNumberFormat="0" applyFill="0" applyAlignment="0" applyProtection="0">
      <alignment vertical="center"/>
    </xf>
    <xf numFmtId="180" fontId="0" fillId="0" borderId="0">
      <protection locked="0"/>
    </xf>
    <xf numFmtId="0" fontId="115" fillId="0" borderId="0"/>
    <xf numFmtId="0" fontId="50" fillId="54" borderId="0" applyNumberFormat="0" applyBorder="0" applyAlignment="0" applyProtection="0"/>
    <xf numFmtId="0" fontId="64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9" fontId="52" fillId="0" borderId="0" applyFont="0" applyFill="0" applyBorder="0" applyAlignment="0" applyProtection="0"/>
    <xf numFmtId="0" fontId="115" fillId="0" borderId="0"/>
    <xf numFmtId="49" fontId="52" fillId="0" borderId="0" applyFont="0" applyFill="0" applyBorder="0" applyAlignment="0" applyProtection="0"/>
    <xf numFmtId="49" fontId="52" fillId="0" borderId="0" applyFont="0" applyFill="0" applyBorder="0" applyAlignment="0" applyProtection="0"/>
    <xf numFmtId="0" fontId="40" fillId="17" borderId="0" applyNumberFormat="0" applyBorder="0" applyAlignment="0" applyProtection="0">
      <alignment vertical="center"/>
    </xf>
    <xf numFmtId="0" fontId="122" fillId="0" borderId="26" applyNumberFormat="0" applyFill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180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1" fillId="0" borderId="0"/>
    <xf numFmtId="0" fontId="73" fillId="0" borderId="0"/>
    <xf numFmtId="0" fontId="73" fillId="0" borderId="0"/>
    <xf numFmtId="0" fontId="52" fillId="18" borderId="3">
      <protection locked="0"/>
    </xf>
    <xf numFmtId="0" fontId="51" fillId="0" borderId="0"/>
    <xf numFmtId="0" fontId="0" fillId="0" borderId="0"/>
    <xf numFmtId="0" fontId="51" fillId="0" borderId="0" applyNumberFormat="0" applyFill="0" applyBorder="0" applyAlignment="0" applyProtection="0"/>
    <xf numFmtId="0" fontId="0" fillId="0" borderId="0"/>
    <xf numFmtId="0" fontId="104" fillId="0" borderId="0">
      <alignment horizontal="center" vertical="center"/>
    </xf>
    <xf numFmtId="0" fontId="64" fillId="0" borderId="0"/>
    <xf numFmtId="0" fontId="51" fillId="0" borderId="0"/>
    <xf numFmtId="0" fontId="0" fillId="0" borderId="0"/>
    <xf numFmtId="0" fontId="47" fillId="51" borderId="0" applyNumberFormat="0" applyBorder="0" applyAlignment="0" applyProtection="0"/>
    <xf numFmtId="0" fontId="51" fillId="0" borderId="0"/>
    <xf numFmtId="198" fontId="0" fillId="0" borderId="0" applyFill="0" applyBorder="0" applyAlignment="0"/>
    <xf numFmtId="0" fontId="52" fillId="0" borderId="0"/>
    <xf numFmtId="0" fontId="51" fillId="0" borderId="0"/>
    <xf numFmtId="0" fontId="50" fillId="54" borderId="0" applyNumberFormat="0" applyBorder="0" applyAlignment="0" applyProtection="0"/>
    <xf numFmtId="0" fontId="81" fillId="24" borderId="0" applyNumberFormat="0" applyBorder="0" applyAlignment="0" applyProtection="0">
      <alignment vertical="center"/>
    </xf>
    <xf numFmtId="0" fontId="52" fillId="0" borderId="0"/>
    <xf numFmtId="0" fontId="93" fillId="12" borderId="0" applyNumberFormat="0" applyBorder="0" applyAlignment="0" applyProtection="0">
      <alignment vertical="center"/>
    </xf>
    <xf numFmtId="0" fontId="52" fillId="0" borderId="0" applyFont="0" applyFill="0" applyBorder="0" applyAlignment="0" applyProtection="0"/>
    <xf numFmtId="0" fontId="69" fillId="6" borderId="0" applyNumberFormat="0" applyBorder="0" applyAlignment="0" applyProtection="0">
      <alignment vertical="center"/>
    </xf>
    <xf numFmtId="0" fontId="115" fillId="0" borderId="0"/>
    <xf numFmtId="0" fontId="50" fillId="56" borderId="0" applyNumberFormat="0" applyBorder="0" applyAlignment="0" applyProtection="0"/>
    <xf numFmtId="0" fontId="87" fillId="0" borderId="0">
      <alignment vertical="top"/>
    </xf>
    <xf numFmtId="0" fontId="40" fillId="48" borderId="0" applyNumberFormat="0" applyBorder="0" applyAlignment="0" applyProtection="0">
      <alignment vertical="center"/>
    </xf>
    <xf numFmtId="0" fontId="115" fillId="0" borderId="0"/>
    <xf numFmtId="0" fontId="0" fillId="0" borderId="0"/>
    <xf numFmtId="0" fontId="73" fillId="0" borderId="0"/>
    <xf numFmtId="0" fontId="51" fillId="0" borderId="0"/>
    <xf numFmtId="0" fontId="40" fillId="23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51" fillId="0" borderId="0"/>
    <xf numFmtId="0" fontId="51" fillId="0" borderId="0"/>
    <xf numFmtId="0" fontId="112" fillId="5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9" fontId="33" fillId="0" borderId="0" applyFont="0" applyFill="0" applyBorder="0" applyAlignment="0" applyProtection="0"/>
    <xf numFmtId="0" fontId="51" fillId="0" borderId="0"/>
    <xf numFmtId="0" fontId="51" fillId="0" borderId="0"/>
    <xf numFmtId="217" fontId="0" fillId="0" borderId="0" applyFont="0" applyFill="0" applyBorder="0" applyAlignment="0" applyProtection="0"/>
    <xf numFmtId="0" fontId="0" fillId="0" borderId="0"/>
    <xf numFmtId="0" fontId="40" fillId="24" borderId="0" applyNumberFormat="0" applyBorder="0" applyAlignment="0" applyProtection="0">
      <alignment vertical="center"/>
    </xf>
    <xf numFmtId="0" fontId="51" fillId="0" borderId="0"/>
    <xf numFmtId="4" fontId="123" fillId="0" borderId="0">
      <alignment horizontal="right"/>
    </xf>
    <xf numFmtId="179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2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20" fontId="33" fillId="0" borderId="0"/>
    <xf numFmtId="0" fontId="52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180" fontId="0" fillId="0" borderId="0">
      <protection locked="0"/>
    </xf>
    <xf numFmtId="222" fontId="33" fillId="0" borderId="0" applyFill="0" applyBorder="0" applyProtection="0">
      <alignment horizontal="right"/>
    </xf>
    <xf numFmtId="0" fontId="97" fillId="46" borderId="0" applyNumberFormat="0" applyBorder="0" applyAlignment="0" applyProtection="0">
      <alignment vertical="center"/>
    </xf>
    <xf numFmtId="0" fontId="0" fillId="0" borderId="0">
      <protection locked="0"/>
    </xf>
    <xf numFmtId="0" fontId="63" fillId="59" borderId="0" applyNumberFormat="0" applyBorder="0" applyAlignment="0" applyProtection="0">
      <alignment vertical="center"/>
    </xf>
    <xf numFmtId="0" fontId="112" fillId="6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66" fillId="12" borderId="0" applyNumberFormat="0" applyBorder="0" applyAlignment="0" applyProtection="0">
      <alignment vertical="center"/>
    </xf>
    <xf numFmtId="201" fontId="91" fillId="0" borderId="0" applyFont="0" applyFill="0" applyBorder="0" applyAlignment="0" applyProtection="0"/>
    <xf numFmtId="198" fontId="0" fillId="0" borderId="0" applyFont="0" applyFill="0" applyBorder="0" applyAlignment="0" applyProtection="0"/>
    <xf numFmtId="0" fontId="0" fillId="0" borderId="0"/>
    <xf numFmtId="221" fontId="51" fillId="0" borderId="0" applyFont="0" applyFill="0" applyBorder="0" applyAlignment="0" applyProtection="0"/>
    <xf numFmtId="0" fontId="52" fillId="0" borderId="0">
      <alignment vertical="center"/>
    </xf>
    <xf numFmtId="0" fontId="0" fillId="0" borderId="0"/>
    <xf numFmtId="0" fontId="0" fillId="0" borderId="0"/>
    <xf numFmtId="0" fontId="64" fillId="14" borderId="0" applyNumberFormat="0" applyBorder="0" applyAlignment="0" applyProtection="0">
      <alignment vertical="center"/>
    </xf>
    <xf numFmtId="0" fontId="0" fillId="0" borderId="0"/>
    <xf numFmtId="0" fontId="107" fillId="61" borderId="1"/>
    <xf numFmtId="0" fontId="0" fillId="0" borderId="0"/>
    <xf numFmtId="0" fontId="111" fillId="17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64" fillId="0" borderId="0" applyFont="0" applyFill="0" applyBorder="0" applyAlignment="0" applyProtection="0">
      <alignment vertical="center"/>
    </xf>
    <xf numFmtId="0" fontId="47" fillId="51" borderId="0" applyNumberFormat="0" applyBorder="0" applyAlignment="0" applyProtection="0"/>
    <xf numFmtId="0" fontId="0" fillId="0" borderId="0">
      <protection locked="0"/>
    </xf>
    <xf numFmtId="189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73" fillId="0" borderId="0"/>
    <xf numFmtId="0" fontId="0" fillId="0" borderId="0"/>
    <xf numFmtId="0" fontId="51" fillId="0" borderId="0"/>
    <xf numFmtId="0" fontId="0" fillId="0" borderId="0"/>
    <xf numFmtId="0" fontId="51" fillId="0" borderId="0"/>
    <xf numFmtId="0" fontId="0" fillId="0" borderId="0">
      <protection locked="0"/>
    </xf>
    <xf numFmtId="0" fontId="0" fillId="0" borderId="0">
      <protection locked="0"/>
    </xf>
    <xf numFmtId="0" fontId="73" fillId="0" borderId="0"/>
    <xf numFmtId="208" fontId="52" fillId="62" borderId="0"/>
    <xf numFmtId="0" fontId="51" fillId="0" borderId="0"/>
    <xf numFmtId="0" fontId="0" fillId="0" borderId="0"/>
    <xf numFmtId="0" fontId="124" fillId="58" borderId="0" applyNumberFormat="0"/>
    <xf numFmtId="0" fontId="60" fillId="0" borderId="0"/>
    <xf numFmtId="0" fontId="56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0" fillId="0" borderId="0"/>
    <xf numFmtId="0" fontId="0" fillId="0" borderId="0">
      <protection locked="0"/>
    </xf>
    <xf numFmtId="0" fontId="64" fillId="0" borderId="0">
      <alignment vertical="center"/>
    </xf>
    <xf numFmtId="0" fontId="0" fillId="0" borderId="0"/>
    <xf numFmtId="0" fontId="51" fillId="0" borderId="0"/>
    <xf numFmtId="0" fontId="112" fillId="59" borderId="0" applyNumberFormat="0" applyBorder="0" applyAlignment="0" applyProtection="0">
      <alignment vertical="center"/>
    </xf>
    <xf numFmtId="0" fontId="0" fillId="0" borderId="0">
      <protection locked="0"/>
    </xf>
    <xf numFmtId="0" fontId="73" fillId="0" borderId="0"/>
    <xf numFmtId="0" fontId="125" fillId="63" borderId="0" applyNumberFormat="0" applyBorder="0" applyAlignment="0" applyProtection="0"/>
    <xf numFmtId="0" fontId="63" fillId="14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60" fillId="0" borderId="0"/>
    <xf numFmtId="0" fontId="0" fillId="0" borderId="0"/>
    <xf numFmtId="0" fontId="55" fillId="64" borderId="0" applyNumberFormat="0" applyBorder="0" applyAlignment="0" applyProtection="0"/>
    <xf numFmtId="0" fontId="51" fillId="0" borderId="0"/>
    <xf numFmtId="0" fontId="0" fillId="0" borderId="0"/>
    <xf numFmtId="0" fontId="0" fillId="0" borderId="0"/>
    <xf numFmtId="0" fontId="64" fillId="6" borderId="0" applyNumberFormat="0" applyBorder="0" applyAlignment="0" applyProtection="0">
      <alignment vertical="center"/>
    </xf>
    <xf numFmtId="0" fontId="0" fillId="0" borderId="0"/>
    <xf numFmtId="196" fontId="52" fillId="0" borderId="0" applyFont="0" applyFill="0" applyBorder="0" applyAlignment="0" applyProtection="0"/>
    <xf numFmtId="0" fontId="0" fillId="0" borderId="0">
      <protection locked="0"/>
    </xf>
    <xf numFmtId="0" fontId="52" fillId="17" borderId="0" applyNumberFormat="0" applyBorder="0" applyAlignment="0" applyProtection="0">
      <alignment vertical="center"/>
    </xf>
    <xf numFmtId="0" fontId="73" fillId="0" borderId="0"/>
    <xf numFmtId="176" fontId="126" fillId="0" borderId="0"/>
    <xf numFmtId="0" fontId="51" fillId="0" borderId="0"/>
    <xf numFmtId="0" fontId="87" fillId="0" borderId="0">
      <alignment vertical="top"/>
    </xf>
    <xf numFmtId="0" fontId="0" fillId="0" borderId="0"/>
    <xf numFmtId="0" fontId="60" fillId="0" borderId="0"/>
    <xf numFmtId="0" fontId="52" fillId="0" borderId="0">
      <alignment vertical="center"/>
    </xf>
    <xf numFmtId="0" fontId="55" fillId="65" borderId="0" applyNumberFormat="0" applyBorder="0" applyAlignment="0" applyProtection="0"/>
    <xf numFmtId="0" fontId="51" fillId="0" borderId="0"/>
    <xf numFmtId="0" fontId="0" fillId="0" borderId="0"/>
    <xf numFmtId="0" fontId="73" fillId="0" borderId="0"/>
    <xf numFmtId="0" fontId="51" fillId="0" borderId="0"/>
    <xf numFmtId="0" fontId="52" fillId="0" borderId="0">
      <alignment vertical="center"/>
      <protection locked="0"/>
    </xf>
    <xf numFmtId="0" fontId="55" fillId="11" borderId="0" applyNumberFormat="0" applyBorder="0" applyAlignment="0" applyProtection="0"/>
    <xf numFmtId="0" fontId="51" fillId="0" borderId="0"/>
    <xf numFmtId="0" fontId="56" fillId="12" borderId="0" applyNumberFormat="0" applyBorder="0" applyAlignment="0" applyProtection="0">
      <alignment vertical="center"/>
    </xf>
    <xf numFmtId="0" fontId="107" fillId="9" borderId="1"/>
    <xf numFmtId="0" fontId="0" fillId="0" borderId="0"/>
    <xf numFmtId="0" fontId="0" fillId="0" borderId="0"/>
    <xf numFmtId="0" fontId="112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62" fillId="0" borderId="0">
      <alignment horizontal="right"/>
    </xf>
    <xf numFmtId="0" fontId="51" fillId="0" borderId="0"/>
    <xf numFmtId="184" fontId="0" fillId="0" borderId="0" applyFont="0" applyFill="0" applyBorder="0" applyAlignment="0" applyProtection="0"/>
    <xf numFmtId="0" fontId="125" fillId="66" borderId="0" applyNumberFormat="0" applyBorder="0" applyAlignment="0" applyProtection="0"/>
    <xf numFmtId="0" fontId="63" fillId="67" borderId="0" applyNumberFormat="0" applyBorder="0" applyAlignment="0" applyProtection="0">
      <alignment vertical="center"/>
    </xf>
    <xf numFmtId="0" fontId="0" fillId="0" borderId="0"/>
    <xf numFmtId="183" fontId="33" fillId="0" borderId="0" applyFill="0" applyBorder="0" applyProtection="0">
      <alignment horizontal="right"/>
    </xf>
    <xf numFmtId="178" fontId="33" fillId="0" borderId="0" applyFill="0" applyBorder="0" applyProtection="0">
      <alignment horizontal="right"/>
    </xf>
    <xf numFmtId="0" fontId="56" fillId="12" borderId="0" applyNumberFormat="0" applyBorder="0" applyAlignment="0" applyProtection="0">
      <alignment vertical="center"/>
    </xf>
    <xf numFmtId="213" fontId="127" fillId="0" borderId="0" applyFill="0" applyBorder="0" applyProtection="0">
      <alignment horizontal="center"/>
    </xf>
    <xf numFmtId="14" fontId="48" fillId="0" borderId="0">
      <alignment horizontal="center" wrapText="1"/>
      <protection locked="0"/>
    </xf>
    <xf numFmtId="0" fontId="63" fillId="60" borderId="0" applyNumberFormat="0" applyBorder="0" applyAlignment="0" applyProtection="0">
      <alignment vertical="center"/>
    </xf>
    <xf numFmtId="197" fontId="127" fillId="0" borderId="0" applyFill="0" applyBorder="0" applyProtection="0">
      <alignment horizontal="center"/>
    </xf>
    <xf numFmtId="199" fontId="33" fillId="0" borderId="0" applyFill="0" applyBorder="0" applyProtection="0">
      <alignment horizontal="right"/>
    </xf>
    <xf numFmtId="3" fontId="91" fillId="0" borderId="0" applyFont="0" applyFill="0" applyBorder="0" applyAlignment="0" applyProtection="0"/>
    <xf numFmtId="0" fontId="0" fillId="0" borderId="0"/>
    <xf numFmtId="223" fontId="128" fillId="0" borderId="0" applyFill="0" applyBorder="0" applyProtection="0">
      <alignment horizontal="right"/>
    </xf>
    <xf numFmtId="224" fontId="33" fillId="0" borderId="0" applyFill="0" applyBorder="0" applyProtection="0">
      <alignment horizontal="right"/>
    </xf>
    <xf numFmtId="0" fontId="56" fillId="12" borderId="0" applyNumberFormat="0" applyBorder="0" applyAlignment="0" applyProtection="0">
      <alignment vertical="center"/>
    </xf>
    <xf numFmtId="181" fontId="33" fillId="0" borderId="0" applyFill="0" applyBorder="0" applyProtection="0">
      <alignment horizontal="right"/>
    </xf>
    <xf numFmtId="0" fontId="49" fillId="0" borderId="0"/>
    <xf numFmtId="0" fontId="52" fillId="0" borderId="0"/>
    <xf numFmtId="0" fontId="64" fillId="24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19" fillId="18" borderId="3">
      <protection locked="0"/>
    </xf>
    <xf numFmtId="0" fontId="64" fillId="5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82" fontId="52" fillId="0" borderId="0" applyFont="0" applyFill="0" applyBorder="0" applyAlignment="0" applyProtection="0"/>
    <xf numFmtId="0" fontId="64" fillId="24" borderId="0" applyNumberFormat="0" applyBorder="0" applyAlignment="0" applyProtection="0">
      <alignment vertical="center"/>
    </xf>
    <xf numFmtId="0" fontId="52" fillId="0" borderId="0">
      <alignment vertical="center"/>
    </xf>
    <xf numFmtId="0" fontId="40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208" fontId="52" fillId="62" borderId="0"/>
    <xf numFmtId="0" fontId="111" fillId="17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225" fontId="0" fillId="0" borderId="0"/>
    <xf numFmtId="0" fontId="64" fillId="24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55" fillId="64" borderId="0" applyNumberFormat="0" applyBorder="0" applyAlignment="0" applyProtection="0"/>
    <xf numFmtId="0" fontId="64" fillId="68" borderId="0" applyNumberFormat="0" applyBorder="0" applyAlignment="0" applyProtection="0">
      <alignment vertical="center"/>
    </xf>
    <xf numFmtId="0" fontId="52" fillId="0" borderId="0">
      <alignment vertical="center"/>
    </xf>
    <xf numFmtId="0" fontId="40" fillId="14" borderId="0" applyNumberFormat="0" applyBorder="0" applyAlignment="0" applyProtection="0">
      <alignment vertical="center"/>
    </xf>
    <xf numFmtId="37" fontId="89" fillId="0" borderId="0" applyFont="0" applyFill="0" applyBorder="0" applyAlignment="0" applyProtection="0"/>
    <xf numFmtId="0" fontId="64" fillId="48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119" fillId="18" borderId="3">
      <protection locked="0"/>
    </xf>
    <xf numFmtId="0" fontId="114" fillId="12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3" fillId="60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0" borderId="2" applyNumberFormat="0" applyFill="0" applyProtection="0">
      <alignment horizontal="left"/>
    </xf>
    <xf numFmtId="0" fontId="112" fillId="67" borderId="0" applyNumberFormat="0" applyBorder="0" applyAlignment="0" applyProtection="0">
      <alignment vertical="center"/>
    </xf>
    <xf numFmtId="0" fontId="63" fillId="67" borderId="0" applyNumberFormat="0" applyBorder="0" applyAlignment="0" applyProtection="0">
      <alignment vertical="center"/>
    </xf>
    <xf numFmtId="41" fontId="131" fillId="0" borderId="0" applyFont="0" applyFill="0" applyBorder="0" applyAlignment="0" applyProtection="0"/>
    <xf numFmtId="0" fontId="52" fillId="59" borderId="0" applyNumberFormat="0" applyBorder="0" applyAlignment="0" applyProtection="0"/>
    <xf numFmtId="0" fontId="64" fillId="0" borderId="0">
      <alignment vertical="center"/>
    </xf>
    <xf numFmtId="0" fontId="112" fillId="14" borderId="0" applyNumberFormat="0" applyBorder="0" applyAlignment="0" applyProtection="0">
      <alignment vertical="center"/>
    </xf>
    <xf numFmtId="0" fontId="112" fillId="48" borderId="0" applyNumberFormat="0" applyBorder="0" applyAlignment="0" applyProtection="0">
      <alignment vertical="center"/>
    </xf>
    <xf numFmtId="0" fontId="112" fillId="60" borderId="0" applyNumberFormat="0" applyBorder="0" applyAlignment="0" applyProtection="0">
      <alignment vertical="center"/>
    </xf>
    <xf numFmtId="0" fontId="97" fillId="46" borderId="0" applyNumberFormat="0" applyBorder="0" applyAlignment="0" applyProtection="0">
      <alignment vertical="center"/>
    </xf>
    <xf numFmtId="0" fontId="63" fillId="6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12" fillId="59" borderId="0" applyNumberFormat="0" applyBorder="0" applyAlignment="0" applyProtection="0">
      <alignment vertical="center"/>
    </xf>
    <xf numFmtId="226" fontId="89" fillId="0" borderId="0" applyFont="0" applyFill="0" applyBorder="0" applyAlignment="0" applyProtection="0"/>
    <xf numFmtId="0" fontId="63" fillId="59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208" fontId="52" fillId="69" borderId="0"/>
    <xf numFmtId="0" fontId="73" fillId="0" borderId="0">
      <protection locked="0"/>
    </xf>
    <xf numFmtId="0" fontId="69" fillId="17" borderId="0" applyNumberFormat="0" applyBorder="0" applyAlignment="0" applyProtection="0">
      <alignment vertical="center"/>
    </xf>
    <xf numFmtId="0" fontId="55" fillId="65" borderId="0" applyNumberFormat="0" applyBorder="0" applyAlignment="0" applyProtection="0"/>
    <xf numFmtId="0" fontId="52" fillId="70" borderId="0" applyNumberFormat="0" applyBorder="0" applyAlignment="0" applyProtection="0"/>
    <xf numFmtId="0" fontId="105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205" fontId="0" fillId="0" borderId="0"/>
    <xf numFmtId="0" fontId="50" fillId="52" borderId="0" applyNumberFormat="0" applyBorder="0" applyAlignment="0" applyProtection="0"/>
    <xf numFmtId="0" fontId="55" fillId="71" borderId="0" applyNumberFormat="0" applyBorder="0" applyAlignment="0" applyProtection="0"/>
    <xf numFmtId="0" fontId="52" fillId="72" borderId="0" applyNumberFormat="0" applyBorder="0" applyAlignment="0" applyProtection="0"/>
    <xf numFmtId="215" fontId="0" fillId="0" borderId="0" applyFont="0" applyFill="0" applyBorder="0" applyAlignment="0" applyProtection="0"/>
    <xf numFmtId="0" fontId="47" fillId="6" borderId="0" applyNumberFormat="0" applyBorder="0" applyAlignment="0" applyProtection="0">
      <alignment vertical="center"/>
    </xf>
    <xf numFmtId="0" fontId="50" fillId="51" borderId="0" applyNumberFormat="0" applyBorder="0" applyAlignment="0" applyProtection="0"/>
    <xf numFmtId="0" fontId="50" fillId="54" borderId="0" applyNumberFormat="0" applyBorder="0" applyAlignment="0" applyProtection="0"/>
    <xf numFmtId="9" fontId="52" fillId="0" borderId="0" applyFont="0" applyFill="0" applyBorder="0" applyAlignment="0" applyProtection="0">
      <alignment vertical="center"/>
    </xf>
    <xf numFmtId="198" fontId="0" fillId="0" borderId="0" applyFill="0" applyBorder="0" applyAlignment="0"/>
    <xf numFmtId="0" fontId="50" fillId="7" borderId="0" applyNumberFormat="0" applyBorder="0" applyAlignment="0" applyProtection="0"/>
    <xf numFmtId="0" fontId="55" fillId="73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0" fontId="50" fillId="54" borderId="0" applyNumberFormat="0" applyBorder="0" applyAlignment="0" applyProtection="0"/>
    <xf numFmtId="41" fontId="33" fillId="0" borderId="0" applyFont="0" applyFill="0" applyBorder="0" applyAlignment="0" applyProtection="0"/>
    <xf numFmtId="0" fontId="55" fillId="74" borderId="0" applyNumberFormat="0" applyBorder="0" applyAlignment="0" applyProtection="0"/>
    <xf numFmtId="0" fontId="105" fillId="6" borderId="0" applyNumberFormat="0" applyBorder="0" applyAlignment="0" applyProtection="0">
      <alignment vertical="center"/>
    </xf>
    <xf numFmtId="0" fontId="50" fillId="52" borderId="0" applyNumberFormat="0" applyBorder="0" applyAlignment="0" applyProtection="0"/>
    <xf numFmtId="0" fontId="50" fillId="75" borderId="0" applyNumberFormat="0" applyBorder="0" applyAlignment="0" applyProtection="0"/>
    <xf numFmtId="0" fontId="55" fillId="7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191" fontId="87" fillId="0" borderId="0" applyFill="0" applyBorder="0" applyAlignment="0"/>
    <xf numFmtId="227" fontId="51" fillId="0" borderId="0" applyFill="0" applyBorder="0" applyAlignment="0"/>
    <xf numFmtId="198" fontId="0" fillId="0" borderId="0" applyFill="0" applyBorder="0" applyAlignment="0"/>
    <xf numFmtId="188" fontId="0" fillId="0" borderId="0" applyFill="0" applyBorder="0" applyAlignment="0"/>
    <xf numFmtId="9" fontId="73" fillId="0" borderId="0" applyFont="0" applyFill="0" applyBorder="0" applyAlignment="0" applyProtection="0"/>
    <xf numFmtId="198" fontId="0" fillId="0" borderId="0" applyFill="0" applyBorder="0" applyAlignment="0"/>
    <xf numFmtId="9" fontId="71" fillId="0" borderId="0" applyFont="0" applyFill="0" applyBorder="0" applyAlignment="0" applyProtection="0"/>
    <xf numFmtId="25" fontId="71" fillId="0" borderId="0" applyFont="0" applyFill="0" applyBorder="0" applyAlignment="0" applyProtection="0"/>
    <xf numFmtId="0" fontId="92" fillId="9" borderId="12" applyNumberFormat="0" applyAlignment="0" applyProtection="0">
      <alignment vertical="center"/>
    </xf>
    <xf numFmtId="0" fontId="132" fillId="53" borderId="28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33" fillId="0" borderId="30" applyNumberFormat="0" applyFill="0" applyProtection="0">
      <alignment horizontal="center"/>
    </xf>
    <xf numFmtId="0" fontId="134" fillId="0" borderId="0" applyFill="0" applyBorder="0">
      <alignment horizontal="right"/>
    </xf>
    <xf numFmtId="0" fontId="56" fillId="12" borderId="0" applyNumberFormat="0" applyBorder="0" applyAlignment="0" applyProtection="0">
      <alignment vertical="center"/>
    </xf>
    <xf numFmtId="0" fontId="135" fillId="0" borderId="31"/>
    <xf numFmtId="0" fontId="51" fillId="0" borderId="0" applyFill="0" applyBorder="0">
      <alignment horizontal="right"/>
    </xf>
    <xf numFmtId="205" fontId="0" fillId="0" borderId="0"/>
    <xf numFmtId="205" fontId="0" fillId="0" borderId="0"/>
    <xf numFmtId="0" fontId="136" fillId="0" borderId="27" applyNumberFormat="0" applyFill="0" applyAlignment="0" applyProtection="0">
      <alignment vertical="center"/>
    </xf>
    <xf numFmtId="205" fontId="0" fillId="0" borderId="0"/>
    <xf numFmtId="41" fontId="0" fillId="0" borderId="0" applyFont="0" applyFill="0" applyBorder="0" applyAlignment="0" applyProtection="0"/>
    <xf numFmtId="0" fontId="0" fillId="0" borderId="0"/>
    <xf numFmtId="193" fontId="0" fillId="0" borderId="0" applyFont="0" applyFill="0" applyBorder="0" applyAlignment="0" applyProtection="0"/>
    <xf numFmtId="0" fontId="60" fillId="0" borderId="0"/>
    <xf numFmtId="229" fontId="33" fillId="0" borderId="0"/>
    <xf numFmtId="193" fontId="0" fillId="0" borderId="0" applyFill="0" applyBorder="0" applyAlignment="0"/>
    <xf numFmtId="216" fontId="89" fillId="0" borderId="0" applyFont="0" applyFill="0" applyBorder="0" applyAlignment="0" applyProtection="0"/>
    <xf numFmtId="39" fontId="89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37" fontId="71" fillId="0" borderId="0" applyFont="0" applyFill="0" applyBorder="0" applyAlignment="0" applyProtection="0"/>
    <xf numFmtId="0" fontId="66" fillId="12" borderId="0" applyNumberFormat="0" applyBorder="0" applyAlignment="0" applyProtection="0">
      <alignment vertical="center"/>
    </xf>
    <xf numFmtId="0" fontId="137" fillId="0" borderId="0" applyProtection="0"/>
    <xf numFmtId="0" fontId="0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230" fontId="51" fillId="0" borderId="0" applyFont="0" applyFill="0" applyBorder="0" applyAlignment="0" applyProtection="0"/>
    <xf numFmtId="193" fontId="0" fillId="0" borderId="0" applyFill="0" applyBorder="0" applyAlignment="0"/>
    <xf numFmtId="0" fontId="69" fillId="17" borderId="0" applyNumberFormat="0" applyBorder="0" applyAlignment="0" applyProtection="0">
      <alignment vertical="center"/>
    </xf>
    <xf numFmtId="228" fontId="33" fillId="0" borderId="0"/>
    <xf numFmtId="0" fontId="138" fillId="0" borderId="0" applyNumberFormat="0" applyAlignment="0">
      <alignment horizontal="left"/>
    </xf>
    <xf numFmtId="0" fontId="56" fillId="12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39" fillId="0" borderId="0" applyNumberFormat="0" applyAlignment="0"/>
    <xf numFmtId="231" fontId="89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7" fillId="0" borderId="0" applyFill="0" applyBorder="0" applyAlignment="0"/>
    <xf numFmtId="0" fontId="120" fillId="0" borderId="0"/>
    <xf numFmtId="0" fontId="69" fillId="6" borderId="0" applyNumberFormat="0" applyBorder="0" applyAlignment="0" applyProtection="0">
      <alignment vertical="center"/>
    </xf>
    <xf numFmtId="15" fontId="91" fillId="0" borderId="0"/>
    <xf numFmtId="233" fontId="33" fillId="0" borderId="0"/>
    <xf numFmtId="188" fontId="0" fillId="0" borderId="0" applyFill="0" applyBorder="0" applyAlignment="0"/>
    <xf numFmtId="198" fontId="0" fillId="0" borderId="0" applyFill="0" applyBorder="0" applyAlignment="0"/>
    <xf numFmtId="0" fontId="114" fillId="24" borderId="0" applyNumberFormat="0" applyBorder="0" applyAlignment="0" applyProtection="0">
      <alignment vertical="center"/>
    </xf>
    <xf numFmtId="195" fontId="52" fillId="0" borderId="0" applyFont="0" applyFill="0" applyBorder="0" applyAlignment="0" applyProtection="0"/>
    <xf numFmtId="0" fontId="112" fillId="76" borderId="0" applyNumberFormat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2" fontId="137" fillId="0" borderId="0" applyProtection="0"/>
    <xf numFmtId="210" fontId="120" fillId="0" borderId="0">
      <alignment horizontal="right"/>
    </xf>
    <xf numFmtId="43" fontId="52" fillId="0" borderId="0" applyFont="0" applyFill="0" applyBorder="0" applyAlignment="0" applyProtection="0">
      <alignment vertical="center"/>
    </xf>
    <xf numFmtId="0" fontId="0" fillId="0" borderId="0"/>
    <xf numFmtId="0" fontId="69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56" fillId="1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/>
    <xf numFmtId="0" fontId="141" fillId="0" borderId="0">
      <alignment horizontal="left"/>
    </xf>
    <xf numFmtId="0" fontId="100" fillId="0" borderId="32" applyNumberFormat="0" applyAlignment="0" applyProtection="0">
      <alignment horizontal="left" vertical="center"/>
    </xf>
    <xf numFmtId="0" fontId="142" fillId="0" borderId="0" applyProtection="0"/>
    <xf numFmtId="0" fontId="56" fillId="12" borderId="0" applyNumberFormat="0" applyBorder="0" applyAlignment="0" applyProtection="0">
      <alignment vertical="center"/>
    </xf>
    <xf numFmtId="0" fontId="100" fillId="0" borderId="0" applyProtection="0"/>
    <xf numFmtId="38" fontId="143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56" fillId="24" borderId="0" applyNumberFormat="0" applyBorder="0" applyAlignment="0" applyProtection="0">
      <alignment vertical="center"/>
    </xf>
    <xf numFmtId="10" fontId="107" fillId="77" borderId="1" applyNumberFormat="0" applyBorder="0" applyAlignment="0" applyProtection="0"/>
    <xf numFmtId="0" fontId="0" fillId="0" borderId="0"/>
    <xf numFmtId="0" fontId="63" fillId="57" borderId="0" applyNumberFormat="0" applyBorder="0" applyAlignment="0" applyProtection="0">
      <alignment vertical="center"/>
    </xf>
    <xf numFmtId="216" fontId="144" fillId="62" borderId="0"/>
    <xf numFmtId="0" fontId="52" fillId="46" borderId="12" applyNumberFormat="0" applyAlignment="0" applyProtection="0"/>
    <xf numFmtId="0" fontId="0" fillId="0" borderId="0"/>
    <xf numFmtId="0" fontId="52" fillId="55" borderId="0" applyNumberFormat="0" applyFont="0" applyBorder="0" applyAlignment="0" applyProtection="0">
      <alignment horizontal="right"/>
    </xf>
    <xf numFmtId="0" fontId="64" fillId="77" borderId="33" applyNumberFormat="0" applyFont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38" fontId="145" fillId="0" borderId="0"/>
    <xf numFmtId="38" fontId="134" fillId="0" borderId="0"/>
    <xf numFmtId="0" fontId="69" fillId="17" borderId="0" applyNumberFormat="0" applyBorder="0" applyAlignment="0" applyProtection="0">
      <alignment vertical="center"/>
    </xf>
    <xf numFmtId="0" fontId="52" fillId="3" borderId="24" applyNumberFormat="0" applyAlignment="0" applyProtection="0"/>
    <xf numFmtId="0" fontId="69" fillId="6" borderId="0" applyNumberFormat="0" applyBorder="0" applyAlignment="0" applyProtection="0">
      <alignment vertical="center"/>
    </xf>
    <xf numFmtId="0" fontId="33" fillId="0" borderId="0" applyNumberFormat="0" applyFont="0" applyFill="0" applyBorder="0" applyProtection="0">
      <alignment horizontal="left" vertical="center"/>
    </xf>
    <xf numFmtId="0" fontId="52" fillId="0" borderId="0" applyFont="0" applyFill="0">
      <alignment horizontal="fill"/>
    </xf>
    <xf numFmtId="0" fontId="0" fillId="0" borderId="0"/>
    <xf numFmtId="0" fontId="137" fillId="0" borderId="34" applyProtection="0"/>
    <xf numFmtId="198" fontId="0" fillId="0" borderId="0" applyFill="0" applyBorder="0" applyAlignment="0"/>
    <xf numFmtId="216" fontId="146" fillId="69" borderId="0"/>
    <xf numFmtId="0" fontId="105" fillId="17" borderId="0" applyNumberFormat="0" applyBorder="0" applyAlignment="0" applyProtection="0">
      <alignment vertical="center"/>
    </xf>
    <xf numFmtId="208" fontId="52" fillId="69" borderId="0"/>
    <xf numFmtId="0" fontId="52" fillId="0" borderId="0">
      <alignment vertical="center"/>
    </xf>
    <xf numFmtId="38" fontId="91" fillId="0" borderId="0" applyFont="0" applyFill="0" applyBorder="0" applyAlignment="0" applyProtection="0"/>
    <xf numFmtId="217" fontId="0" fillId="0" borderId="0" applyFont="0" applyFill="0" applyBorder="0" applyAlignment="0" applyProtection="0"/>
    <xf numFmtId="211" fontId="91" fillId="0" borderId="0" applyFont="0" applyFill="0" applyBorder="0" applyAlignment="0" applyProtection="0"/>
    <xf numFmtId="0" fontId="33" fillId="0" borderId="0"/>
    <xf numFmtId="37" fontId="147" fillId="0" borderId="0"/>
    <xf numFmtId="0" fontId="144" fillId="0" borderId="0"/>
    <xf numFmtId="0" fontId="64" fillId="77" borderId="33" applyNumberFormat="0" applyFont="0" applyAlignment="0" applyProtection="0">
      <alignment vertical="center"/>
    </xf>
    <xf numFmtId="0" fontId="148" fillId="9" borderId="24" applyNumberFormat="0" applyAlignment="0" applyProtection="0">
      <alignment vertical="center"/>
    </xf>
    <xf numFmtId="40" fontId="149" fillId="3" borderId="0">
      <alignment horizontal="right"/>
    </xf>
    <xf numFmtId="10" fontId="33" fillId="0" borderId="0" applyFont="0" applyFill="0" applyBorder="0" applyAlignment="0" applyProtection="0"/>
    <xf numFmtId="206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0" fontId="150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93" fontId="0" fillId="0" borderId="0" applyFill="0" applyBorder="0" applyAlignment="0"/>
    <xf numFmtId="0" fontId="125" fillId="78" borderId="0" applyNumberFormat="0" applyBorder="0" applyAlignment="0" applyProtection="0"/>
    <xf numFmtId="0" fontId="69" fillId="6" borderId="0" applyNumberFormat="0" applyBorder="0" applyAlignment="0" applyProtection="0">
      <alignment vertical="center"/>
    </xf>
    <xf numFmtId="198" fontId="0" fillId="0" borderId="0" applyFill="0" applyBorder="0" applyAlignment="0"/>
    <xf numFmtId="15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0" fontId="151" fillId="0" borderId="31">
      <alignment horizontal="center"/>
    </xf>
    <xf numFmtId="0" fontId="110" fillId="49" borderId="0" applyNumberFormat="0" applyBorder="0" applyAlignment="0" applyProtection="0"/>
    <xf numFmtId="0" fontId="91" fillId="79" borderId="0" applyNumberFormat="0" applyFont="0" applyBorder="0" applyAlignment="0" applyProtection="0"/>
    <xf numFmtId="0" fontId="52" fillId="0" borderId="0" applyNumberFormat="0" applyFill="0" applyBorder="0" applyAlignment="0" applyProtection="0">
      <alignment horizontal="left"/>
    </xf>
    <xf numFmtId="234" fontId="52" fillId="0" borderId="0" applyNumberFormat="0" applyFill="0" applyBorder="0" applyAlignment="0" applyProtection="0">
      <alignment horizontal="left"/>
    </xf>
    <xf numFmtId="0" fontId="151" fillId="0" borderId="0" applyNumberFormat="0" applyFill="0" applyBorder="0" applyAlignment="0" applyProtection="0"/>
    <xf numFmtId="0" fontId="66" fillId="12" borderId="0" applyNumberFormat="0" applyBorder="0" applyAlignment="0" applyProtection="0">
      <alignment vertical="center"/>
    </xf>
    <xf numFmtId="0" fontId="152" fillId="0" borderId="0">
      <alignment horizontal="left"/>
    </xf>
    <xf numFmtId="43" fontId="107" fillId="0" borderId="35"/>
    <xf numFmtId="0" fontId="135" fillId="0" borderId="0"/>
    <xf numFmtId="0" fontId="52" fillId="18" borderId="3">
      <protection locked="0"/>
    </xf>
    <xf numFmtId="0" fontId="144" fillId="0" borderId="0"/>
    <xf numFmtId="0" fontId="52" fillId="0" borderId="0">
      <alignment vertical="center"/>
    </xf>
    <xf numFmtId="0" fontId="119" fillId="18" borderId="3">
      <protection locked="0"/>
    </xf>
    <xf numFmtId="0" fontId="119" fillId="18" borderId="3">
      <protection locked="0"/>
    </xf>
    <xf numFmtId="0" fontId="52" fillId="18" borderId="3">
      <protection locked="0"/>
    </xf>
    <xf numFmtId="0" fontId="52" fillId="18" borderId="3">
      <protection locked="0"/>
    </xf>
    <xf numFmtId="0" fontId="52" fillId="18" borderId="3">
      <protection locked="0"/>
    </xf>
    <xf numFmtId="0" fontId="153" fillId="0" borderId="0" applyNumberFormat="0" applyFill="0" applyBorder="0" applyAlignment="0" applyProtection="0"/>
    <xf numFmtId="49" fontId="87" fillId="0" borderId="0" applyFill="0" applyBorder="0" applyAlignment="0"/>
    <xf numFmtId="235" fontId="87" fillId="0" borderId="0" applyFill="0" applyBorder="0" applyAlignment="0"/>
    <xf numFmtId="0" fontId="114" fillId="24" borderId="0" applyNumberFormat="0" applyBorder="0" applyAlignment="0" applyProtection="0">
      <alignment vertical="center"/>
    </xf>
    <xf numFmtId="219" fontId="0" fillId="0" borderId="0" applyFill="0" applyBorder="0" applyAlignment="0"/>
    <xf numFmtId="232" fontId="51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236" fontId="0" fillId="0" borderId="0" applyFont="0" applyFill="0" applyBorder="0" applyAlignment="0" applyProtection="0"/>
    <xf numFmtId="0" fontId="64" fillId="0" borderId="0">
      <alignment vertical="center"/>
    </xf>
    <xf numFmtId="0" fontId="150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47" fillId="51" borderId="0" applyNumberFormat="0" applyBorder="0" applyAlignment="0" applyProtection="0"/>
    <xf numFmtId="0" fontId="130" fillId="0" borderId="0" applyNumberFormat="0" applyFill="0" applyBorder="0" applyAlignment="0" applyProtection="0">
      <alignment vertical="center"/>
    </xf>
    <xf numFmtId="9" fontId="154" fillId="0" borderId="0" applyFont="0" applyFill="0" applyBorder="0" applyAlignment="0" applyProtection="0"/>
    <xf numFmtId="0" fontId="51" fillId="0" borderId="0"/>
    <xf numFmtId="0" fontId="69" fillId="17" borderId="0" applyNumberFormat="0" applyBorder="0" applyAlignment="0" applyProtection="0">
      <alignment vertical="center"/>
    </xf>
    <xf numFmtId="0" fontId="0" fillId="0" borderId="0"/>
    <xf numFmtId="184" fontId="51" fillId="0" borderId="0" applyFont="0" applyFill="0" applyBorder="0" applyAlignment="0" applyProtection="0"/>
    <xf numFmtId="41" fontId="0" fillId="0" borderId="0" applyFont="0" applyFill="0" applyBorder="0" applyAlignment="0" applyProtection="0"/>
    <xf numFmtId="192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155" fillId="0" borderId="29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56" fillId="0" borderId="21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214" fontId="0" fillId="0" borderId="0" applyFont="0" applyFill="0" applyBorder="0" applyAlignment="0" applyProtection="0"/>
    <xf numFmtId="0" fontId="157" fillId="0" borderId="0"/>
    <xf numFmtId="0" fontId="0" fillId="0" borderId="2" applyNumberFormat="0" applyFill="0" applyProtection="0">
      <alignment horizontal="right"/>
    </xf>
    <xf numFmtId="0" fontId="121" fillId="0" borderId="29" applyNumberFormat="0" applyFill="0" applyAlignment="0" applyProtection="0">
      <alignment vertical="center"/>
    </xf>
    <xf numFmtId="0" fontId="122" fillId="0" borderId="26" applyNumberFormat="0" applyFill="0" applyAlignment="0" applyProtection="0">
      <alignment vertical="center"/>
    </xf>
    <xf numFmtId="0" fontId="52" fillId="0" borderId="0" applyFont="0" applyBorder="0" applyAlignment="0">
      <alignment vertical="center"/>
    </xf>
    <xf numFmtId="0" fontId="84" fillId="0" borderId="21" applyNumberFormat="0" applyFill="0" applyAlignment="0" applyProtection="0">
      <alignment vertical="center"/>
    </xf>
    <xf numFmtId="0" fontId="156" fillId="0" borderId="0" applyNumberForma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158" fillId="0" borderId="2" applyNumberFormat="0" applyFill="0" applyProtection="0">
      <alignment horizontal="center"/>
    </xf>
    <xf numFmtId="0" fontId="47" fillId="6" borderId="0" applyNumberFormat="0" applyBorder="0" applyAlignment="0" applyProtection="0">
      <alignment vertical="center"/>
    </xf>
    <xf numFmtId="4" fontId="115" fillId="0" borderId="0" applyFont="0" applyFill="0" applyBorder="0" applyAlignment="0" applyProtection="0"/>
    <xf numFmtId="0" fontId="159" fillId="0" borderId="0" applyNumberFormat="0" applyFill="0" applyBorder="0" applyAlignment="0" applyProtection="0"/>
    <xf numFmtId="0" fontId="0" fillId="0" borderId="0"/>
    <xf numFmtId="0" fontId="160" fillId="0" borderId="13" applyNumberFormat="0" applyFill="0" applyProtection="0">
      <alignment horizontal="center"/>
    </xf>
    <xf numFmtId="0" fontId="114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52" fillId="0" borderId="0">
      <alignment vertical="center"/>
    </xf>
    <xf numFmtId="0" fontId="114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0" borderId="0"/>
    <xf numFmtId="0" fontId="56" fillId="12" borderId="0" applyNumberFormat="0" applyBorder="0" applyAlignment="0" applyProtection="0">
      <alignment vertical="center"/>
    </xf>
    <xf numFmtId="0" fontId="52" fillId="0" borderId="0"/>
    <xf numFmtId="0" fontId="56" fillId="12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10" fillId="49" borderId="0" applyNumberFormat="0" applyBorder="0" applyAlignment="0" applyProtection="0"/>
    <xf numFmtId="0" fontId="110" fillId="49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43" fontId="131" fillId="0" borderId="0" applyFont="0" applyFill="0" applyBorder="0" applyAlignment="0" applyProtection="0"/>
    <xf numFmtId="0" fontId="93" fillId="12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114" fillId="24" borderId="0" applyNumberFormat="0" applyBorder="0" applyAlignment="0" applyProtection="0">
      <alignment vertical="center"/>
    </xf>
    <xf numFmtId="0" fontId="52" fillId="0" borderId="0">
      <alignment vertical="center"/>
    </xf>
    <xf numFmtId="0" fontId="81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1" fontId="161" fillId="0" borderId="1">
      <alignment vertical="center"/>
      <protection locked="0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62" fillId="0" borderId="0"/>
    <xf numFmtId="0" fontId="56" fillId="24" borderId="0" applyNumberFormat="0" applyBorder="0" applyAlignment="0" applyProtection="0">
      <alignment vertical="center"/>
    </xf>
    <xf numFmtId="0" fontId="52" fillId="0" borderId="0">
      <alignment vertical="center"/>
    </xf>
    <xf numFmtId="0" fontId="66" fillId="12" borderId="0" applyNumberFormat="0" applyBorder="0" applyAlignment="0" applyProtection="0">
      <alignment vertical="center"/>
    </xf>
    <xf numFmtId="0" fontId="0" fillId="0" borderId="0"/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23" fillId="0" borderId="0" applyFill="0" applyBorder="0" applyAlignment="0"/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63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4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96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52" fillId="0" borderId="0">
      <alignment vertical="center"/>
    </xf>
    <xf numFmtId="0" fontId="0" fillId="0" borderId="0"/>
    <xf numFmtId="0" fontId="52" fillId="0" borderId="0">
      <alignment horizontal="left" wrapText="1"/>
    </xf>
    <xf numFmtId="0" fontId="52" fillId="0" borderId="0"/>
    <xf numFmtId="0" fontId="52" fillId="0" borderId="0"/>
    <xf numFmtId="0" fontId="52" fillId="0" borderId="0">
      <alignment horizontal="left" wrapText="1"/>
    </xf>
    <xf numFmtId="0" fontId="52" fillId="0" borderId="0"/>
    <xf numFmtId="0" fontId="52" fillId="0" borderId="0"/>
    <xf numFmtId="0" fontId="52" fillId="0" borderId="0">
      <alignment horizontal="left" wrapText="1"/>
    </xf>
    <xf numFmtId="0" fontId="52" fillId="0" borderId="0"/>
    <xf numFmtId="0" fontId="0" fillId="0" borderId="0"/>
    <xf numFmtId="0" fontId="0" fillId="0" borderId="0"/>
    <xf numFmtId="0" fontId="0" fillId="0" borderId="0"/>
    <xf numFmtId="0" fontId="164" fillId="23" borderId="12" applyNumberFormat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77" fillId="23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5" fillId="0" borderId="0" applyNumberFormat="0" applyFill="0" applyBorder="0" applyAlignment="0" applyProtection="0">
      <alignment vertical="top"/>
      <protection locked="0"/>
    </xf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64" fillId="0" borderId="0">
      <alignment vertical="center"/>
    </xf>
    <xf numFmtId="0" fontId="111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77" borderId="33" applyNumberFormat="0" applyFont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0" fillId="0" borderId="0" applyNumberFormat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52" fillId="17" borderId="0" applyNumberFormat="0" applyBorder="0" applyAlignment="0" applyProtection="0">
      <alignment vertical="center"/>
    </xf>
    <xf numFmtId="0" fontId="23" fillId="0" borderId="0" applyFill="0" applyBorder="0" applyAlignment="0"/>
    <xf numFmtId="0" fontId="69" fillId="17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33" fillId="0" borderId="0"/>
    <xf numFmtId="0" fontId="47" fillId="17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12" fillId="7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0" fontId="132" fillId="53" borderId="28" applyNumberFormat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60" fillId="0" borderId="13" applyNumberFormat="0" applyFill="0" applyProtection="0">
      <alignment horizontal="left"/>
    </xf>
    <xf numFmtId="0" fontId="168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118" fillId="0" borderId="0"/>
    <xf numFmtId="0" fontId="63" fillId="76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72" borderId="0" applyNumberFormat="0" applyBorder="0" applyAlignment="0" applyProtection="0">
      <alignment vertical="center"/>
    </xf>
    <xf numFmtId="0" fontId="148" fillId="9" borderId="24" applyNumberFormat="0" applyAlignment="0" applyProtection="0">
      <alignment vertical="center"/>
    </xf>
    <xf numFmtId="1" fontId="0" fillId="0" borderId="13" applyFill="0" applyProtection="0">
      <alignment horizontal="center"/>
    </xf>
    <xf numFmtId="177" fontId="115" fillId="0" borderId="0" applyFont="0" applyFill="0" applyBorder="0" applyAlignment="0" applyProtection="0"/>
    <xf numFmtId="0" fontId="52" fillId="0" borderId="22" applyNumberFormat="0" applyFill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237" fontId="161" fillId="0" borderId="1">
      <alignment vertical="center"/>
      <protection locked="0"/>
    </xf>
    <xf numFmtId="0" fontId="60" fillId="0" borderId="0"/>
    <xf numFmtId="0" fontId="91" fillId="0" borderId="0"/>
    <xf numFmtId="41" fontId="0" fillId="0" borderId="0" applyFont="0" applyFill="0" applyBorder="0" applyAlignment="0" applyProtection="0"/>
    <xf numFmtId="0" fontId="0" fillId="0" borderId="1" applyNumberFormat="0"/>
    <xf numFmtId="209" fontId="131" fillId="0" borderId="0" applyFont="0" applyFill="0" applyBorder="0" applyAlignment="0" applyProtection="0"/>
    <xf numFmtId="186" fontId="131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/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238" fontId="26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8" fillId="0" borderId="0" xfId="0" applyFont="1" applyBorder="1" applyAlignment="1" applyProtection="1"/>
    <xf numFmtId="0" fontId="29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 wrapText="1"/>
    </xf>
    <xf numFmtId="187" fontId="24" fillId="0" borderId="5" xfId="0" applyNumberFormat="1" applyFont="1" applyFill="1" applyBorder="1" applyAlignment="1" applyProtection="1">
      <alignment horizontal="center" vertical="center"/>
    </xf>
    <xf numFmtId="49" fontId="24" fillId="0" borderId="5" xfId="0" applyNumberFormat="1" applyFont="1" applyFill="1" applyBorder="1" applyAlignment="1" applyProtection="1">
      <alignment horizontal="left" vertical="center" wrapText="1"/>
    </xf>
    <xf numFmtId="49" fontId="29" fillId="0" borderId="5" xfId="0" applyNumberFormat="1" applyFont="1" applyFill="1" applyBorder="1" applyAlignment="1" applyProtection="1">
      <alignment horizontal="center" vertical="center"/>
    </xf>
    <xf numFmtId="238" fontId="29" fillId="0" borderId="5" xfId="0" applyNumberFormat="1" applyFont="1" applyFill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49" fontId="24" fillId="0" borderId="5" xfId="0" applyNumberFormat="1" applyFont="1" applyFill="1" applyBorder="1" applyAlignment="1" applyProtection="1">
      <alignment horizontal="left" vertical="center"/>
    </xf>
    <xf numFmtId="238" fontId="24" fillId="0" borderId="5" xfId="0" applyNumberFormat="1" applyFont="1" applyFill="1" applyBorder="1" applyAlignment="1" applyProtection="1">
      <alignment horizontal="center" vertical="center"/>
    </xf>
    <xf numFmtId="49" fontId="24" fillId="0" borderId="5" xfId="0" applyNumberFormat="1" applyFont="1" applyFill="1" applyBorder="1" applyAlignment="1" applyProtection="1">
      <alignment horizontal="center" vertical="center"/>
    </xf>
    <xf numFmtId="238" fontId="24" fillId="0" borderId="5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vertical="center" wrapText="1"/>
    </xf>
    <xf numFmtId="0" fontId="31" fillId="0" borderId="0" xfId="0" applyFont="1" applyBorder="1" applyAlignment="1" applyProtection="1"/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vertical="center"/>
    </xf>
    <xf numFmtId="239" fontId="24" fillId="0" borderId="1" xfId="0" applyNumberFormat="1" applyFont="1" applyFill="1" applyBorder="1" applyAlignment="1" applyProtection="1">
      <alignment horizontal="right" vertical="center" wrapText="1"/>
    </xf>
    <xf numFmtId="49" fontId="22" fillId="0" borderId="0" xfId="0" applyNumberFormat="1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49" fontId="29" fillId="0" borderId="1" xfId="0" applyNumberFormat="1" applyFont="1" applyBorder="1" applyAlignment="1" applyProtection="1">
      <alignment horizontal="center" vertical="center"/>
    </xf>
    <xf numFmtId="239" fontId="29" fillId="0" borderId="1" xfId="0" applyNumberFormat="1" applyFont="1" applyFill="1" applyBorder="1" applyAlignment="1" applyProtection="1">
      <alignment horizontal="center" vertical="center" wrapText="1"/>
    </xf>
    <xf numFmtId="49" fontId="29" fillId="0" borderId="5" xfId="0" applyNumberFormat="1" applyFont="1" applyFill="1" applyBorder="1" applyAlignment="1" applyProtection="1">
      <alignment horizontal="left" vertical="center"/>
    </xf>
    <xf numFmtId="239" fontId="32" fillId="0" borderId="2" xfId="0" applyNumberFormat="1" applyFont="1" applyFill="1" applyBorder="1" applyAlignment="1">
      <alignment horizontal="left" vertical="center" wrapText="1"/>
    </xf>
    <xf numFmtId="239" fontId="33" fillId="0" borderId="2" xfId="0" applyNumberFormat="1" applyFont="1" applyFill="1" applyBorder="1" applyAlignment="1">
      <alignment horizontal="left" vertical="center" wrapText="1"/>
    </xf>
    <xf numFmtId="239" fontId="24" fillId="0" borderId="1" xfId="0" applyNumberFormat="1" applyFont="1" applyFill="1" applyBorder="1" applyAlignment="1" applyProtection="1">
      <alignment horizontal="center" vertical="center" wrapText="1"/>
    </xf>
    <xf numFmtId="240" fontId="23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left" vertical="center"/>
    </xf>
    <xf numFmtId="239" fontId="29" fillId="0" borderId="1" xfId="0" applyNumberFormat="1" applyFont="1" applyFill="1" applyBorder="1" applyAlignment="1" applyProtection="1">
      <alignment horizontal="righ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24" fillId="0" borderId="6" xfId="0" applyFont="1" applyBorder="1" applyAlignment="1" applyProtection="1">
      <alignment horizontal="center" vertical="center"/>
    </xf>
    <xf numFmtId="49" fontId="29" fillId="0" borderId="6" xfId="0" applyNumberFormat="1" applyFont="1" applyFill="1" applyBorder="1" applyAlignment="1" applyProtection="1">
      <alignment horizontal="center" vertical="center"/>
    </xf>
    <xf numFmtId="238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left" vertical="center"/>
    </xf>
    <xf numFmtId="239" fontId="24" fillId="0" borderId="1" xfId="692" applyNumberFormat="1" applyFont="1" applyFill="1" applyBorder="1" applyAlignment="1" applyProtection="1">
      <alignment horizontal="center" vertical="center" wrapText="1"/>
    </xf>
    <xf numFmtId="238" fontId="24" fillId="0" borderId="5" xfId="0" applyNumberFormat="1" applyFont="1" applyFill="1" applyBorder="1" applyAlignment="1" applyProtection="1">
      <alignment horizontal="center" vertical="center" wrapText="1"/>
    </xf>
    <xf numFmtId="238" fontId="29" fillId="0" borderId="5" xfId="0" applyNumberFormat="1" applyFont="1" applyFill="1" applyBorder="1" applyAlignment="1" applyProtection="1">
      <alignment horizontal="right" vertical="center" wrapText="1"/>
    </xf>
    <xf numFmtId="238" fontId="24" fillId="0" borderId="5" xfId="0" applyNumberFormat="1" applyFont="1" applyFill="1" applyBorder="1" applyAlignment="1" applyProtection="1">
      <alignment horizontal="right" vertical="center" wrapText="1"/>
    </xf>
    <xf numFmtId="239" fontId="29" fillId="0" borderId="1" xfId="0" applyNumberFormat="1" applyFont="1" applyFill="1" applyBorder="1" applyAlignment="1" applyProtection="1">
      <alignment horizontal="right" vertical="center"/>
    </xf>
    <xf numFmtId="239" fontId="24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center"/>
    </xf>
    <xf numFmtId="0" fontId="29" fillId="0" borderId="6" xfId="0" applyFont="1" applyBorder="1" applyAlignment="1" applyProtection="1">
      <alignment horizontal="center" vertical="center"/>
    </xf>
    <xf numFmtId="0" fontId="34" fillId="0" borderId="7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right" vertical="center"/>
    </xf>
    <xf numFmtId="0" fontId="29" fillId="0" borderId="5" xfId="0" applyFont="1" applyFill="1" applyBorder="1" applyAlignment="1" applyProtection="1">
      <alignment horizontal="left" vertical="center"/>
    </xf>
    <xf numFmtId="239" fontId="29" fillId="0" borderId="5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center"/>
    </xf>
    <xf numFmtId="0" fontId="24" fillId="0" borderId="5" xfId="0" applyFont="1" applyFill="1" applyBorder="1" applyAlignment="1" applyProtection="1">
      <alignment horizontal="left" vertical="center"/>
    </xf>
    <xf numFmtId="239" fontId="24" fillId="0" borderId="5" xfId="0" applyNumberFormat="1" applyFont="1" applyFill="1" applyBorder="1" applyAlignment="1" applyProtection="1">
      <alignment horizontal="center" vertical="center" wrapText="1"/>
    </xf>
    <xf numFmtId="239" fontId="24" fillId="0" borderId="1" xfId="692" applyNumberFormat="1" applyFont="1" applyFill="1" applyBorder="1" applyAlignment="1" applyProtection="1">
      <alignment vertical="center"/>
    </xf>
    <xf numFmtId="239" fontId="24" fillId="0" borderId="5" xfId="0" applyNumberFormat="1" applyFont="1" applyFill="1" applyBorder="1" applyAlignment="1" applyProtection="1">
      <alignment horizontal="right" vertical="center" wrapText="1"/>
    </xf>
    <xf numFmtId="0" fontId="24" fillId="0" borderId="5" xfId="0" applyFont="1" applyFill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right" vertical="center"/>
    </xf>
    <xf numFmtId="239" fontId="24" fillId="0" borderId="5" xfId="0" applyNumberFormat="1" applyFont="1" applyBorder="1" applyAlignment="1" applyProtection="1">
      <alignment horizontal="right" vertical="center" wrapText="1"/>
    </xf>
    <xf numFmtId="0" fontId="24" fillId="0" borderId="5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49" fontId="29" fillId="0" borderId="8" xfId="0" applyNumberFormat="1" applyFont="1" applyFill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left" vertical="center"/>
    </xf>
    <xf numFmtId="49" fontId="24" fillId="0" borderId="8" xfId="0" applyNumberFormat="1" applyFont="1" applyFill="1" applyBorder="1" applyAlignment="1" applyProtection="1">
      <alignment horizontal="left" vertical="center"/>
    </xf>
    <xf numFmtId="238" fontId="29" fillId="0" borderId="1" xfId="0" applyNumberFormat="1" applyFont="1" applyFill="1" applyBorder="1" applyAlignment="1" applyProtection="1">
      <alignment horizontal="right" vertical="center" wrapText="1"/>
    </xf>
    <xf numFmtId="238" fontId="24" fillId="0" borderId="1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Border="1" applyAlignment="1" applyProtection="1">
      <alignment vertical="center"/>
    </xf>
    <xf numFmtId="0" fontId="24" fillId="0" borderId="1" xfId="692" applyFont="1" applyFill="1" applyBorder="1" applyAlignment="1" applyProtection="1">
      <alignment vertical="center"/>
    </xf>
    <xf numFmtId="239" fontId="24" fillId="0" borderId="1" xfId="0" applyNumberFormat="1" applyFont="1" applyFill="1" applyBorder="1" applyAlignment="1" applyProtection="1">
      <alignment horizontal="center" vertical="center"/>
    </xf>
    <xf numFmtId="239" fontId="36" fillId="0" borderId="1" xfId="0" applyNumberFormat="1" applyFont="1" applyFill="1" applyBorder="1" applyAlignment="1">
      <alignment horizontal="center" vertical="center"/>
    </xf>
    <xf numFmtId="239" fontId="36" fillId="0" borderId="1" xfId="0" applyNumberFormat="1" applyFont="1" applyFill="1" applyBorder="1" applyAlignment="1">
      <alignment horizontal="right" vertical="center"/>
    </xf>
    <xf numFmtId="0" fontId="24" fillId="0" borderId="1" xfId="692" applyFont="1" applyBorder="1" applyAlignment="1" applyProtection="1">
      <alignment vertical="center"/>
    </xf>
    <xf numFmtId="239" fontId="24" fillId="0" borderId="1" xfId="0" applyNumberFormat="1" applyFont="1" applyBorder="1" applyAlignment="1" applyProtection="1">
      <alignment horizontal="right" vertical="center"/>
    </xf>
    <xf numFmtId="0" fontId="29" fillId="0" borderId="1" xfId="692" applyFont="1" applyFill="1" applyBorder="1" applyAlignment="1" applyProtection="1">
      <alignment horizontal="center" vertical="center"/>
    </xf>
    <xf numFmtId="239" fontId="29" fillId="0" borderId="1" xfId="0" applyNumberFormat="1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7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4" fillId="0" borderId="0" xfId="692" applyFont="1" applyBorder="1" applyAlignment="1" applyProtection="1">
      <alignment vertical="center"/>
    </xf>
    <xf numFmtId="0" fontId="24" fillId="0" borderId="0" xfId="692" applyFont="1" applyBorder="1" applyAlignment="1" applyProtection="1"/>
    <xf numFmtId="0" fontId="24" fillId="0" borderId="0" xfId="692" applyFont="1" applyBorder="1" applyAlignment="1" applyProtection="1">
      <alignment horizontal="right" vertical="center"/>
    </xf>
    <xf numFmtId="0" fontId="29" fillId="0" borderId="1" xfId="692" applyFont="1" applyBorder="1" applyAlignment="1" applyProtection="1">
      <alignment horizontal="center" vertical="center"/>
    </xf>
    <xf numFmtId="239" fontId="24" fillId="0" borderId="1" xfId="692" applyNumberFormat="1" applyFont="1" applyFill="1" applyBorder="1" applyAlignment="1" applyProtection="1">
      <alignment horizontal="center" vertical="center"/>
    </xf>
    <xf numFmtId="239" fontId="24" fillId="0" borderId="1" xfId="692" applyNumberFormat="1" applyFont="1" applyFill="1" applyBorder="1" applyAlignment="1" applyProtection="1">
      <alignment horizontal="right" vertical="center" wrapText="1"/>
    </xf>
    <xf numFmtId="0" fontId="20" fillId="0" borderId="0" xfId="692" applyFont="1" applyFill="1" applyBorder="1" applyAlignment="1" applyProtection="1"/>
    <xf numFmtId="239" fontId="24" fillId="0" borderId="1" xfId="692" applyNumberFormat="1" applyFont="1" applyFill="1" applyBorder="1" applyAlignment="1" applyProtection="1">
      <alignment horizontal="right" vertical="center"/>
    </xf>
    <xf numFmtId="239" fontId="24" fillId="0" borderId="1" xfId="692" applyNumberFormat="1" applyFont="1" applyBorder="1" applyAlignment="1" applyProtection="1">
      <alignment horizontal="right" vertical="center"/>
    </xf>
    <xf numFmtId="239" fontId="24" fillId="0" borderId="1" xfId="692" applyNumberFormat="1" applyFont="1" applyBorder="1" applyAlignment="1" applyProtection="1">
      <alignment vertical="center"/>
    </xf>
    <xf numFmtId="239" fontId="24" fillId="0" borderId="1" xfId="692" applyNumberFormat="1" applyFont="1" applyBorder="1" applyAlignment="1" applyProtection="1">
      <alignment horizontal="right" vertical="center" wrapText="1"/>
    </xf>
    <xf numFmtId="239" fontId="29" fillId="0" borderId="1" xfId="692" applyNumberFormat="1" applyFont="1" applyFill="1" applyBorder="1" applyAlignment="1" applyProtection="1">
      <alignment horizontal="center" vertical="center" wrapText="1"/>
    </xf>
    <xf numFmtId="239" fontId="29" fillId="0" borderId="1" xfId="692" applyNumberFormat="1" applyFont="1" applyFill="1" applyBorder="1" applyAlignment="1" applyProtection="1">
      <alignment horizontal="center" vertical="center"/>
    </xf>
    <xf numFmtId="238" fontId="24" fillId="0" borderId="1" xfId="692" applyNumberFormat="1" applyFont="1" applyFill="1" applyBorder="1" applyAlignment="1" applyProtection="1">
      <alignment horizontal="right" vertical="center" wrapText="1"/>
    </xf>
    <xf numFmtId="239" fontId="29" fillId="0" borderId="1" xfId="692" applyNumberFormat="1" applyFont="1" applyFill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/>
    <xf numFmtId="0" fontId="37" fillId="0" borderId="0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38" fillId="0" borderId="4" xfId="0" applyFont="1" applyFill="1" applyBorder="1" applyAlignment="1">
      <alignment vertical="center" wrapText="1"/>
    </xf>
    <xf numFmtId="0" fontId="26" fillId="0" borderId="9" xfId="0" applyFont="1" applyBorder="1" applyAlignment="1" applyProtection="1">
      <alignment vertical="center"/>
    </xf>
    <xf numFmtId="0" fontId="26" fillId="0" borderId="10" xfId="0" applyFont="1" applyBorder="1" applyAlignment="1" applyProtection="1">
      <alignment vertical="center"/>
    </xf>
    <xf numFmtId="0" fontId="26" fillId="0" borderId="10" xfId="0" applyFont="1" applyBorder="1" applyAlignment="1" applyProtection="1"/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_2007年一季报(待披露0422)" xfId="88"/>
    <cellStyle name="差_教育厅提供义务教育及高中教师人数（2009年1月6日）" xfId="89"/>
    <cellStyle name="链接单元格" xfId="90" builtinId="24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F3" xfId="129"/>
    <cellStyle name="差_Book1_Book1_2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?" xfId="153"/>
    <cellStyle name="_ET_STYLE_NoName_00__Book1_1_项目支出明细表科室第二稿(汇报郭局长修改后）" xfId="154"/>
    <cellStyle name="_Book1" xfId="155"/>
    <cellStyle name="常规 2 7 2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常规 20 2 2" xfId="161"/>
    <cellStyle name="?? [0]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_建会〔2007〕209号附件：核算码与COA段值映射关系表" xfId="169"/>
    <cellStyle name="?_临夏市_5" xfId="170"/>
    <cellStyle name="常规 3 3 3" xfId="171"/>
    <cellStyle name="ColLevel_0" xfId="172"/>
    <cellStyle name="Calc Currency (0) 2" xfId="173"/>
    <cellStyle name="?鹎%U龡&amp;H?_x0008__x001c__x001c_?_x0007__x0001__x0001_" xfId="174"/>
    <cellStyle name="_KPMG original version_(中企华)审计评估联合申报明细表.V1" xfId="175"/>
    <cellStyle name="差_2006年水利统计指标统计表" xfId="176"/>
    <cellStyle name="@_text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Accent3 - 60%" xfId="185"/>
    <cellStyle name="好_2009年一般性转移支付标准工资_~4190974" xfId="186"/>
    <cellStyle name="㼿㼿?" xfId="187"/>
    <cellStyle name="_(电解铝)报表调整模板" xfId="188"/>
    <cellStyle name="_（黄岛电厂）报表" xfId="189"/>
    <cellStyle name="_(中企华)审计评估联合申报明细表.V1" xfId="190"/>
    <cellStyle name="_~0254683" xfId="191"/>
    <cellStyle name="Œ…‹æØ‚è [0.00]_Region Orders (2)" xfId="192"/>
    <cellStyle name="_2007年综合经营计划表样(计划处20061016)" xfId="193"/>
    <cellStyle name="常规 17 2" xfId="194"/>
    <cellStyle name="_~1542229" xfId="195"/>
    <cellStyle name="_~1723196" xfId="196"/>
    <cellStyle name="KPMG Heading 3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category" xfId="226"/>
    <cellStyle name="_2006年报表调整-常林股份公司(本部)" xfId="227"/>
    <cellStyle name="_2005年综合经营计划表（调整后公式）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_2007综合经营计划表" xfId="245"/>
    <cellStyle name="百分比 5 2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差_汇总-县级财政报表附表" xfId="251"/>
    <cellStyle name="分级显示行_1_13区汇总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60% - 强调文字颜色 6 2" xfId="260"/>
    <cellStyle name="好_2007年人员分部门统计表" xfId="261"/>
    <cellStyle name="_2011年各行基数及计划增量调查表（部门上报汇总）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好_汇总-县级财政报表附表" xfId="268"/>
    <cellStyle name="F5" xfId="269"/>
    <cellStyle name="Calc Percent (2)" xfId="270"/>
    <cellStyle name="_ZMN05年审底稿－桂林橡胶‘" xfId="271"/>
    <cellStyle name="_Book1_1" xfId="272"/>
    <cellStyle name="差_Book1_2013年部门预算车辆情况统计表" xfId="273"/>
    <cellStyle name="常规 3 2 2" xfId="274"/>
    <cellStyle name="㼿㼿㼿㼿?" xfId="275"/>
    <cellStyle name="_long term loan - others 300504_Shenhua PBC package 050530_(中企华)审计评估联合申报明细表.V1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汇总 2" xfId="284"/>
    <cellStyle name="Comma  - Style5" xfId="285"/>
    <cellStyle name="_Book1_1_项目支出明细表科室第二稿(汇报郭局长修改后）" xfId="286"/>
    <cellStyle name="好_城建部门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检查单元格 2" xfId="294"/>
    <cellStyle name="Linked Cell" xfId="295"/>
    <cellStyle name="Currency\[0]" xfId="296"/>
    <cellStyle name="归盒啦_95" xfId="297"/>
    <cellStyle name="千位分隔 5" xfId="298"/>
    <cellStyle name="_Book1_2_Book1" xfId="299"/>
    <cellStyle name="好_Book1_4" xfId="300"/>
    <cellStyle name="常规 23 2" xfId="301"/>
    <cellStyle name="_钞币安防汇总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_Book1_2_项目支出明细表科室第二稿(汇报郭局长修改后）" xfId="307"/>
    <cellStyle name="常规 3_2013年部门预算车辆情况统计表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F7" xfId="315"/>
    <cellStyle name="_Book1_3" xfId="316"/>
    <cellStyle name="Accent1 - 20%" xfId="317"/>
    <cellStyle name="20% - Accent1" xfId="318"/>
    <cellStyle name="_Part III.200406.Loan and Liabilities details.(Site Name)_KPMG original version_附件1：审计评估联合申报明细表" xfId="319"/>
    <cellStyle name="_分行操作风险测算" xfId="320"/>
    <cellStyle name="_费用_Book1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EY House" xfId="339"/>
    <cellStyle name="_CCB.HO.New TB template.CCB PRC IAS Sorting.040223 trial run" xfId="340"/>
    <cellStyle name="style1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_ET_STYLE_NoName_00__Book1_1_社保口项目支出明细表科室第二稿(汇报郭局长修改后）" xfId="352"/>
    <cellStyle name="差_副本73283696546880457822010-04-29" xfId="353"/>
    <cellStyle name="Mon閠aũre_!!!GO" xfId="354"/>
    <cellStyle name="好_11大理" xfId="355"/>
    <cellStyle name="_ET_STYLE_NoName_00__Book1_2" xfId="356"/>
    <cellStyle name="Accent5 - 20%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_long term loan - others 300504_Shenhua PBC package 050530_附件1：审计评估联合申报明细表" xfId="393"/>
    <cellStyle name="F4" xfId="394"/>
    <cellStyle name="{Thousand}" xfId="395"/>
    <cellStyle name="适中 3" xfId="396"/>
    <cellStyle name="_long term loan - others 300504_附件1：审计评估联合申报明细表" xfId="397"/>
    <cellStyle name="60% - Accent5" xfId="398"/>
    <cellStyle name="强调文字颜色 4 2" xfId="399"/>
    <cellStyle name="常规 2 5" xfId="400"/>
    <cellStyle name="_long term loan - others 300504_审计调查表.V3" xfId="401"/>
    <cellStyle name="差_云南农村义务教育统计表" xfId="402"/>
    <cellStyle name="_Part III.200406.Loan and Liabilities details.(Site Name)" xfId="403"/>
    <cellStyle name="差_县级基础数据" xfId="404"/>
    <cellStyle name="Moneda [0]_96 Risk" xfId="405"/>
    <cellStyle name="Currency [00]" xfId="406"/>
    <cellStyle name="_Part III.200406.Loan and Liabilities details.(Site Name)_(中企华)审计评估联合申报明细表.V1" xfId="407"/>
    <cellStyle name="烹拳 [0]_ +Foil &amp; -FOIL &amp; PAPER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_Part III.200406.Loan and Liabilities details.(Site Name)_Shenhua PBC package 050530_附件1：审计评估联合申报明细表" xfId="415"/>
    <cellStyle name="好 2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_Part III.200406.Loan and Liabilities details.(Site Name)_审计调查表.V3" xfId="420"/>
    <cellStyle name="千位分隔 2" xfId="421"/>
    <cellStyle name="好_Book1_1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好_Book1_5" xfId="465"/>
    <cellStyle name="_林海股份报表2006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Accent3" xfId="479"/>
    <cellStyle name="_网络改造通信费用测算表（20090820）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{Thousand [0]}" xfId="501"/>
    <cellStyle name="PSInt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Monétaire [0]_!!!GO" xfId="517"/>
    <cellStyle name="20% - 强调文字颜色 4 3" xfId="518"/>
    <cellStyle name="常规 8 2 2" xfId="519"/>
    <cellStyle name="20% - 强调文字颜色 5 2" xfId="520"/>
    <cellStyle name="20% - 强调文字颜色 5 3" xfId="521"/>
    <cellStyle name="Input Cells_2013年部门预算车辆情况统计表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Accent1" xfId="536"/>
    <cellStyle name="40% - 强调文字颜色 1 3" xfId="537"/>
    <cellStyle name="常规 9 2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t" xfId="551"/>
    <cellStyle name="差_Book1_社保口项目支出明细表科室第二稿(汇报郭局长修改后）" xfId="552"/>
    <cellStyle name="好_检验表" xfId="553"/>
    <cellStyle name="强调文字颜色 4 3" xfId="554"/>
    <cellStyle name="Heading 4" xfId="555"/>
    <cellStyle name="商品名称" xfId="556"/>
    <cellStyle name="60% - 强调文字颜色 1 2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百分比 2 4 2" xfId="587"/>
    <cellStyle name="PrePop Currency (2)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_!!!GO" xfId="604"/>
    <cellStyle name="Calc Units (2)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Date" xfId="633"/>
    <cellStyle name="Comma_ SG&amp;A Bridge " xfId="634"/>
    <cellStyle name="差_云南省2008年中小学教职工情况（教育厅提供20090101加工整理）" xfId="635"/>
    <cellStyle name="好_指标五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InputArea" xfId="682"/>
    <cellStyle name="注释 3" xfId="683"/>
    <cellStyle name="好_财政供养人员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표준_(업무)평가단" xfId="849"/>
    <cellStyle name="差_财政供养人员" xfId="850"/>
    <cellStyle name="常规 11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A19" sqref="A19:G19"/>
    </sheetView>
  </sheetViews>
  <sheetFormatPr defaultColWidth="9" defaultRowHeight="12.75" customHeight="1" outlineLevelCol="6"/>
  <cols>
    <col min="1" max="7" width="17.1111111111111" style="39" customWidth="1"/>
  </cols>
  <sheetData>
    <row r="2" ht="14.25" customHeight="1" spans="1:7">
      <c r="A2" s="158"/>
      <c r="B2"/>
      <c r="C2"/>
      <c r="D2"/>
      <c r="E2"/>
      <c r="F2"/>
      <c r="G2"/>
    </row>
    <row r="3" ht="18.75" customHeight="1" spans="1:7">
      <c r="A3" s="159" t="s">
        <v>0</v>
      </c>
      <c r="B3" s="159"/>
      <c r="C3" s="159"/>
      <c r="D3" s="159"/>
      <c r="E3" s="159"/>
      <c r="F3" s="159"/>
      <c r="G3" s="159"/>
    </row>
    <row r="4" ht="24" customHeight="1" spans="1:7">
      <c r="A4" s="159" t="s">
        <v>1</v>
      </c>
      <c r="B4" s="159"/>
      <c r="C4" s="159"/>
      <c r="D4" s="159"/>
      <c r="E4" s="159"/>
      <c r="F4" s="159"/>
      <c r="G4" s="159"/>
    </row>
    <row r="5" ht="14.25" customHeight="1" spans="1:7">
      <c r="A5" s="159"/>
      <c r="B5" s="159"/>
      <c r="C5" s="159"/>
      <c r="D5" s="159"/>
      <c r="E5" s="159"/>
      <c r="F5" s="159"/>
      <c r="G5" s="159"/>
    </row>
    <row r="6" ht="14.25" customHeight="1" spans="1:7">
      <c r="A6" s="159"/>
      <c r="B6" s="159"/>
      <c r="C6" s="159"/>
      <c r="D6" s="159"/>
      <c r="E6" s="159"/>
      <c r="F6" s="159"/>
      <c r="G6" s="159"/>
    </row>
    <row r="7" ht="14.25" customHeight="1" spans="1:7">
      <c r="A7" s="159"/>
      <c r="B7" s="159"/>
      <c r="C7" s="159"/>
      <c r="D7" s="159"/>
      <c r="E7" s="159"/>
      <c r="F7" s="159"/>
      <c r="G7" s="159"/>
    </row>
    <row r="8" ht="14.25" customHeight="1" spans="1:7">
      <c r="A8" s="159"/>
      <c r="B8" s="159"/>
      <c r="C8" s="159"/>
      <c r="D8" s="159"/>
      <c r="E8" s="159"/>
      <c r="F8" s="159"/>
      <c r="G8" s="159"/>
    </row>
    <row r="9" ht="33" customHeight="1" spans="1:7">
      <c r="A9" s="160" t="s">
        <v>2</v>
      </c>
      <c r="B9" s="160"/>
      <c r="C9" s="160"/>
      <c r="D9" s="160"/>
      <c r="E9" s="160"/>
      <c r="F9" s="160"/>
      <c r="G9" s="160"/>
    </row>
    <row r="10" ht="14.25" customHeight="1" spans="1:7">
      <c r="A10" s="159"/>
      <c r="B10" s="159"/>
      <c r="C10" s="159"/>
      <c r="D10" s="159"/>
      <c r="E10" s="159"/>
      <c r="F10" s="159"/>
      <c r="G10" s="159"/>
    </row>
    <row r="11" ht="14.25" customHeight="1" spans="1:7">
      <c r="A11" s="159"/>
      <c r="B11" s="159"/>
      <c r="C11" s="159"/>
      <c r="D11" s="159"/>
      <c r="E11" s="159"/>
      <c r="F11" s="159"/>
      <c r="G11" s="159"/>
    </row>
    <row r="12" ht="14.25" customHeight="1" spans="1:7">
      <c r="A12" s="159"/>
      <c r="B12" s="159"/>
      <c r="C12" s="159"/>
      <c r="D12" s="159"/>
      <c r="E12" s="159"/>
      <c r="F12" s="159"/>
      <c r="G12" s="159"/>
    </row>
    <row r="13" ht="14.25" customHeight="1" spans="1:7">
      <c r="A13" s="159"/>
      <c r="B13" s="159"/>
      <c r="C13" s="159"/>
      <c r="D13" s="159"/>
      <c r="E13" s="159"/>
      <c r="F13" s="159"/>
      <c r="G13" s="159"/>
    </row>
    <row r="14" ht="14.25" customHeight="1" spans="1:7">
      <c r="A14" s="159"/>
      <c r="B14" s="159"/>
      <c r="C14" s="159"/>
      <c r="D14" s="159"/>
      <c r="E14" s="159"/>
      <c r="F14" s="159"/>
      <c r="G14" s="159"/>
    </row>
    <row r="15" ht="14.25" customHeight="1" spans="1:7">
      <c r="A15" s="159"/>
      <c r="B15" s="159"/>
      <c r="C15" s="159"/>
      <c r="D15" s="159"/>
      <c r="E15" s="159"/>
      <c r="F15" s="159"/>
      <c r="G15" s="159"/>
    </row>
    <row r="16" ht="14.25" customHeight="1" spans="1:7">
      <c r="A16" s="159"/>
      <c r="B16" s="159"/>
      <c r="C16" s="159"/>
      <c r="D16" s="159"/>
      <c r="E16" s="159"/>
      <c r="F16" s="159"/>
      <c r="G16" s="159"/>
    </row>
    <row r="17" ht="14.25" customHeight="1" spans="1:7">
      <c r="A17" s="159"/>
      <c r="B17" s="159"/>
      <c r="C17" s="159"/>
      <c r="D17" s="159"/>
      <c r="E17" s="159"/>
      <c r="F17" s="159"/>
      <c r="G17" s="159"/>
    </row>
    <row r="18" ht="14.25" customHeight="1" spans="1:7">
      <c r="A18" s="159"/>
      <c r="B18" s="159"/>
      <c r="C18" s="159"/>
      <c r="D18" s="159"/>
      <c r="E18" s="159"/>
      <c r="F18" s="159"/>
      <c r="G18" s="159"/>
    </row>
    <row r="19" ht="14.25" customHeight="1" spans="1:7">
      <c r="A19" s="161" t="s">
        <v>3</v>
      </c>
      <c r="B19" s="159"/>
      <c r="C19" s="159"/>
      <c r="D19" s="159"/>
      <c r="E19" s="159"/>
      <c r="F19" s="159"/>
      <c r="G19" s="159"/>
    </row>
    <row r="20" ht="14.25" customHeight="1" spans="1:7">
      <c r="A20" s="159"/>
      <c r="B20" s="159"/>
      <c r="C20" s="159"/>
      <c r="D20" s="159"/>
      <c r="E20" s="159"/>
      <c r="F20" s="159"/>
      <c r="G20" s="159"/>
    </row>
    <row r="21" ht="14.25" customHeight="1" spans="1:7">
      <c r="A21" s="159"/>
      <c r="B21" s="159"/>
      <c r="C21" s="159"/>
      <c r="D21" s="159"/>
      <c r="E21" s="159"/>
      <c r="F21" s="159"/>
      <c r="G21" s="159"/>
    </row>
    <row r="22" ht="14.25" customHeight="1" spans="1:7">
      <c r="A22" s="159"/>
      <c r="B22" s="159" t="s">
        <v>4</v>
      </c>
      <c r="C22"/>
      <c r="D22"/>
      <c r="E22" s="159" t="s">
        <v>5</v>
      </c>
      <c r="F22"/>
      <c r="G22" s="159" t="s">
        <v>6</v>
      </c>
    </row>
    <row r="23" ht="15.75" customHeight="1" spans="1:7">
      <c r="A23"/>
      <c r="B23" s="162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13" sqref="B13"/>
    </sheetView>
  </sheetViews>
  <sheetFormatPr defaultColWidth="9" defaultRowHeight="12.75" customHeight="1" outlineLevelRow="7" outlineLevelCol="6"/>
  <cols>
    <col min="1" max="1" width="32.4444444444444" style="39" customWidth="1"/>
    <col min="2" max="2" width="36.8888888888889" style="39" customWidth="1"/>
    <col min="3" max="3" width="20.3333333333333" style="39" customWidth="1"/>
    <col min="4" max="4" width="30.4444444444444" style="39" customWidth="1"/>
    <col min="5" max="5" width="17.3333333333333" style="39" customWidth="1"/>
    <col min="6" max="6" width="22.4444444444444" style="39" customWidth="1"/>
    <col min="7" max="7" width="22.8888888888889" style="39" customWidth="1"/>
    <col min="8" max="8" width="9.11111111111111" style="39"/>
  </cols>
  <sheetData>
    <row r="1" ht="24.75" customHeight="1" spans="1:2">
      <c r="A1" s="63"/>
      <c r="B1" s="63"/>
    </row>
    <row r="2" ht="24.75" customHeight="1" spans="1:7">
      <c r="A2" s="41" t="s">
        <v>160</v>
      </c>
      <c r="B2" s="41"/>
      <c r="C2" s="41"/>
      <c r="D2" s="41"/>
      <c r="E2" s="41"/>
      <c r="F2" s="41"/>
      <c r="G2" s="41"/>
    </row>
    <row r="3" ht="24.75" customHeight="1" spans="1:7">
      <c r="A3" s="64" t="s">
        <v>32</v>
      </c>
      <c r="G3" s="43" t="s">
        <v>33</v>
      </c>
    </row>
    <row r="4" ht="24.75" customHeight="1" spans="1:7">
      <c r="A4" s="65" t="s">
        <v>122</v>
      </c>
      <c r="B4" s="65" t="s">
        <v>123</v>
      </c>
      <c r="C4" s="66" t="s">
        <v>161</v>
      </c>
      <c r="D4" s="66"/>
      <c r="E4" s="66"/>
      <c r="F4" s="66"/>
      <c r="G4" s="66"/>
    </row>
    <row r="5" ht="24.75" customHeight="1" spans="1:7">
      <c r="A5" s="65"/>
      <c r="B5" s="65"/>
      <c r="C5" s="66" t="s">
        <v>113</v>
      </c>
      <c r="D5" s="66" t="s">
        <v>162</v>
      </c>
      <c r="E5" s="66" t="s">
        <v>163</v>
      </c>
      <c r="F5" s="66" t="s">
        <v>164</v>
      </c>
      <c r="G5" s="67"/>
    </row>
    <row r="6" ht="24.75" customHeight="1" spans="1:7">
      <c r="A6" s="65"/>
      <c r="B6" s="65"/>
      <c r="C6" s="66"/>
      <c r="D6" s="66"/>
      <c r="E6" s="66"/>
      <c r="F6" s="66" t="s">
        <v>165</v>
      </c>
      <c r="G6" s="66" t="s">
        <v>166</v>
      </c>
    </row>
    <row r="7" ht="24.75" customHeight="1" spans="1:7">
      <c r="A7" s="68" t="s">
        <v>167</v>
      </c>
      <c r="B7" s="68" t="s">
        <v>127</v>
      </c>
      <c r="C7" s="66"/>
      <c r="D7" s="66"/>
      <c r="E7" s="66"/>
      <c r="F7" s="66"/>
      <c r="G7" s="66"/>
    </row>
    <row r="8" ht="24.75" customHeight="1" spans="1:7">
      <c r="A8" s="69"/>
      <c r="B8" s="69"/>
      <c r="C8" s="70"/>
      <c r="D8" s="70"/>
      <c r="E8" s="70"/>
      <c r="F8" s="70"/>
      <c r="G8" s="70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.236111111111111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showZeros="0" workbookViewId="0">
      <selection activeCell="D11" sqref="D11"/>
    </sheetView>
  </sheetViews>
  <sheetFormatPr defaultColWidth="9" defaultRowHeight="12.75" customHeight="1" outlineLevelCol="5"/>
  <cols>
    <col min="1" max="1" width="6.55555555555556" style="39" customWidth="1"/>
    <col min="2" max="2" width="13.6666666666667" style="39" customWidth="1"/>
    <col min="3" max="3" width="33.8888888888889" style="39" customWidth="1"/>
    <col min="4" max="4" width="31.8888888888889" style="39" customWidth="1"/>
    <col min="5" max="6" width="6.88888888888889" style="39" customWidth="1"/>
  </cols>
  <sheetData>
    <row r="1" ht="18" customHeight="1" spans="1:3">
      <c r="A1" s="49"/>
      <c r="B1" s="49"/>
      <c r="C1" s="50"/>
    </row>
    <row r="2" ht="24.75" customHeight="1" spans="1:4">
      <c r="A2" s="41" t="s">
        <v>168</v>
      </c>
      <c r="B2" s="41"/>
      <c r="C2" s="41"/>
      <c r="D2" s="41"/>
    </row>
    <row r="3" ht="24.75" customHeight="1" spans="1:4">
      <c r="A3" s="51" t="s">
        <v>32</v>
      </c>
      <c r="D3" s="43" t="s">
        <v>33</v>
      </c>
    </row>
    <row r="4" ht="24.75" customHeight="1" spans="1:4">
      <c r="A4" s="52" t="s">
        <v>169</v>
      </c>
      <c r="B4" s="53" t="s">
        <v>170</v>
      </c>
      <c r="C4" s="52" t="s">
        <v>171</v>
      </c>
      <c r="D4" s="52" t="s">
        <v>100</v>
      </c>
    </row>
    <row r="5" ht="24.75" customHeight="1" spans="1:4">
      <c r="A5" s="54"/>
      <c r="B5" s="55"/>
      <c r="C5" s="56" t="s">
        <v>172</v>
      </c>
      <c r="D5" s="57">
        <f>D6</f>
        <v>348047</v>
      </c>
    </row>
    <row r="6" s="38" customFormat="1" ht="25.5" customHeight="1" spans="1:6">
      <c r="A6" s="58">
        <v>1</v>
      </c>
      <c r="B6" s="56" t="s">
        <v>144</v>
      </c>
      <c r="C6" s="52" t="s">
        <v>145</v>
      </c>
      <c r="D6" s="57">
        <f>SUM(D7:D11)</f>
        <v>348047</v>
      </c>
      <c r="E6" s="48"/>
      <c r="F6" s="48"/>
    </row>
    <row r="7" ht="25.5" customHeight="1" spans="1:4">
      <c r="A7" s="58">
        <v>2</v>
      </c>
      <c r="B7" s="59" t="s">
        <v>173</v>
      </c>
      <c r="C7" s="59" t="s">
        <v>174</v>
      </c>
      <c r="D7" s="60">
        <f>91000-13000-19000</f>
        <v>59000</v>
      </c>
    </row>
    <row r="8" ht="25.5" customHeight="1" spans="1:4">
      <c r="A8" s="58">
        <v>3</v>
      </c>
      <c r="B8" s="59" t="s">
        <v>175</v>
      </c>
      <c r="C8" s="59" t="s">
        <v>176</v>
      </c>
      <c r="D8" s="60">
        <v>13000</v>
      </c>
    </row>
    <row r="9" ht="25.5" customHeight="1" spans="1:4">
      <c r="A9" s="58">
        <v>4</v>
      </c>
      <c r="B9" s="61" t="s">
        <v>177</v>
      </c>
      <c r="C9" s="59" t="s">
        <v>178</v>
      </c>
      <c r="D9" s="60">
        <v>19000</v>
      </c>
    </row>
    <row r="10" ht="25.5" customHeight="1" spans="1:4">
      <c r="A10" s="58">
        <v>5</v>
      </c>
      <c r="B10" s="61" t="s">
        <v>179</v>
      </c>
      <c r="C10" s="59" t="s">
        <v>180</v>
      </c>
      <c r="D10" s="60">
        <v>133156</v>
      </c>
    </row>
    <row r="11" ht="25.5" customHeight="1" spans="1:4">
      <c r="A11" s="58">
        <v>6</v>
      </c>
      <c r="B11" s="61" t="s">
        <v>181</v>
      </c>
      <c r="C11" s="59" t="s">
        <v>182</v>
      </c>
      <c r="D11" s="60">
        <v>123891</v>
      </c>
    </row>
    <row r="12" ht="25.5" customHeight="1" spans="1:4">
      <c r="A12" s="54"/>
      <c r="B12" s="55"/>
      <c r="C12" s="59"/>
      <c r="D12" s="62"/>
    </row>
    <row r="13" ht="25.5" customHeight="1" spans="1:4">
      <c r="A13" s="54"/>
      <c r="B13" s="55"/>
      <c r="C13" s="59"/>
      <c r="D13" s="62"/>
    </row>
    <row r="14" ht="25.5" customHeight="1" spans="1:4">
      <c r="A14" s="54"/>
      <c r="B14" s="55"/>
      <c r="C14" s="59"/>
      <c r="D14" s="62"/>
    </row>
    <row r="15" ht="25.5" customHeight="1" spans="1:4">
      <c r="A15" s="54"/>
      <c r="B15" s="55"/>
      <c r="C15" s="59"/>
      <c r="D15" s="62"/>
    </row>
    <row r="16" ht="25.5" customHeight="1" spans="1:4">
      <c r="A16" s="54"/>
      <c r="B16" s="55"/>
      <c r="C16" s="59"/>
      <c r="D16" s="62"/>
    </row>
    <row r="17" ht="25.5" customHeight="1" spans="1:4">
      <c r="A17" s="54"/>
      <c r="B17" s="55"/>
      <c r="C17" s="59"/>
      <c r="D17" s="62"/>
    </row>
    <row r="18" ht="25.5" customHeight="1" spans="1:4">
      <c r="A18" s="54"/>
      <c r="B18" s="55"/>
      <c r="C18" s="59"/>
      <c r="D18" s="62"/>
    </row>
    <row r="19" ht="25.5" customHeight="1" spans="1:4">
      <c r="A19" s="54"/>
      <c r="B19" s="55"/>
      <c r="C19" s="59"/>
      <c r="D19" s="62"/>
    </row>
    <row r="20" ht="25.5" customHeight="1" spans="1:4">
      <c r="A20" s="54"/>
      <c r="B20" s="55"/>
      <c r="C20" s="59"/>
      <c r="D20" s="62"/>
    </row>
    <row r="21" ht="25.5" customHeight="1" spans="1:4">
      <c r="A21" s="54"/>
      <c r="B21" s="55"/>
      <c r="C21" s="59"/>
      <c r="D21" s="62"/>
    </row>
    <row r="22" ht="25.5" customHeight="1" spans="1:4">
      <c r="A22" s="54"/>
      <c r="B22" s="55"/>
      <c r="C22" s="59"/>
      <c r="D22" s="62"/>
    </row>
    <row r="23" ht="25.5" customHeight="1" spans="1:4">
      <c r="A23" s="54"/>
      <c r="B23" s="55"/>
      <c r="C23" s="59"/>
      <c r="D23" s="62"/>
    </row>
    <row r="24" ht="25.5" customHeight="1" spans="1:4">
      <c r="A24" s="54"/>
      <c r="B24" s="55"/>
      <c r="C24" s="59"/>
      <c r="D24" s="62"/>
    </row>
    <row r="25" ht="25.5" customHeight="1" spans="1:4">
      <c r="A25" s="54"/>
      <c r="B25" s="55"/>
      <c r="C25" s="59"/>
      <c r="D25" s="62"/>
    </row>
    <row r="26" ht="25.5" customHeight="1" spans="1:4">
      <c r="A26" s="54"/>
      <c r="B26" s="55"/>
      <c r="C26" s="59"/>
      <c r="D26" s="62"/>
    </row>
    <row r="27" ht="25.5" customHeight="1" spans="1:4">
      <c r="A27" s="54"/>
      <c r="B27" s="55"/>
      <c r="C27" s="59"/>
      <c r="D27" s="62"/>
    </row>
    <row r="28" ht="25.5" customHeight="1" spans="1:4">
      <c r="A28" s="54"/>
      <c r="B28" s="55"/>
      <c r="C28" s="59"/>
      <c r="D28" s="62"/>
    </row>
    <row r="33" customFormat="1" customHeight="1"/>
    <row r="34" customFormat="1" customHeight="1"/>
    <row r="35" customFormat="1" customHeight="1"/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9.4444444444444" style="39" customWidth="1"/>
    <col min="2" max="2" width="47.3333333333333" style="39" customWidth="1"/>
    <col min="3" max="3" width="33.5555555555556" style="39" customWidth="1"/>
    <col min="4" max="4" width="2.88888888888889" style="39" customWidth="1"/>
    <col min="5" max="16" width="9.11111111111111" style="39"/>
  </cols>
  <sheetData>
    <row r="1" ht="15" customHeight="1" spans="1:16">
      <c r="A1" s="40"/>
      <c r="B1" s="4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1" t="s">
        <v>183</v>
      </c>
      <c r="B2" s="41"/>
      <c r="C2" s="4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42" t="s">
        <v>32</v>
      </c>
      <c r="B3"/>
      <c r="C3" s="43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4" t="s">
        <v>184</v>
      </c>
      <c r="B4" s="44"/>
      <c r="C4" s="45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4" t="s">
        <v>185</v>
      </c>
      <c r="B5" s="44" t="s">
        <v>186</v>
      </c>
      <c r="C5" s="45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4"/>
      <c r="B6" s="44"/>
      <c r="C6" s="45"/>
      <c r="D6"/>
      <c r="E6"/>
      <c r="F6"/>
      <c r="G6"/>
      <c r="H6"/>
      <c r="I6"/>
      <c r="J6"/>
      <c r="K6"/>
      <c r="L6"/>
      <c r="M6"/>
      <c r="N6"/>
      <c r="O6"/>
      <c r="P6"/>
    </row>
    <row r="7" s="38" customFormat="1" ht="26.25" customHeight="1" spans="1:4">
      <c r="A7" s="46"/>
      <c r="B7" s="46"/>
      <c r="C7" s="47">
        <v>0</v>
      </c>
      <c r="D7" s="48"/>
    </row>
    <row r="8" ht="26.25" customHeight="1" spans="1:16">
      <c r="A8" s="46"/>
      <c r="B8" s="46"/>
      <c r="C8" s="47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6"/>
      <c r="B9" s="46"/>
      <c r="C9" s="47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6"/>
      <c r="B10" s="46"/>
      <c r="C10" s="47"/>
    </row>
    <row r="11" ht="26.25" customHeight="1" spans="1:3">
      <c r="A11" s="46"/>
      <c r="B11" s="46"/>
      <c r="C11" s="47"/>
    </row>
    <row r="12" ht="26.25" customHeight="1" spans="1:3">
      <c r="A12" s="46"/>
      <c r="B12" s="46"/>
      <c r="C12" s="4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1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G13" sqref="G13"/>
    </sheetView>
  </sheetViews>
  <sheetFormatPr defaultColWidth="10" defaultRowHeight="14.4" outlineLevelRow="4" outlineLevelCol="4"/>
  <cols>
    <col min="1" max="1" width="14.7222222222222" style="1" customWidth="1"/>
    <col min="2" max="2" width="9.81481481481481" style="1" customWidth="1"/>
    <col min="3" max="3" width="20.1944444444444" style="1" customWidth="1"/>
    <col min="4" max="4" width="24.212962962963" style="1" customWidth="1"/>
    <col min="5" max="5" width="29.3148148148148" style="1" customWidth="1"/>
    <col min="6" max="16384" width="10" style="1"/>
  </cols>
  <sheetData>
    <row r="1" s="1" customFormat="1" ht="14.3" customHeight="1" spans="1:5">
      <c r="A1" s="34"/>
      <c r="B1" s="34"/>
      <c r="C1" s="34"/>
      <c r="D1" s="34"/>
      <c r="E1" s="34"/>
    </row>
    <row r="2" s="1" customFormat="1" ht="39.85" customHeight="1" spans="1:5">
      <c r="A2" s="24" t="s">
        <v>187</v>
      </c>
      <c r="B2" s="24"/>
      <c r="C2" s="24"/>
      <c r="D2" s="24"/>
      <c r="E2" s="24"/>
    </row>
    <row r="3" s="1" customFormat="1" ht="22.75" customHeight="1" spans="1:5">
      <c r="A3" s="35"/>
      <c r="B3" s="35"/>
      <c r="C3" s="35"/>
      <c r="D3" s="35"/>
      <c r="E3" s="36" t="s">
        <v>33</v>
      </c>
    </row>
    <row r="4" s="1" customFormat="1" ht="22.75" customHeight="1" spans="1:5">
      <c r="A4" s="37" t="s">
        <v>123</v>
      </c>
      <c r="B4" s="37" t="s">
        <v>113</v>
      </c>
      <c r="C4" s="37" t="s">
        <v>188</v>
      </c>
      <c r="D4" s="37" t="s">
        <v>189</v>
      </c>
      <c r="E4" s="37" t="s">
        <v>190</v>
      </c>
    </row>
    <row r="5" s="33" customFormat="1" ht="22.75" customHeight="1" spans="1:5">
      <c r="A5" s="37"/>
      <c r="B5" s="37"/>
      <c r="C5" s="37"/>
      <c r="D5" s="37"/>
      <c r="E5" s="37"/>
    </row>
  </sheetData>
  <mergeCells count="1">
    <mergeCell ref="A2:E2"/>
  </mergeCells>
  <pageMargins left="0.275" right="0.393055555555556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8" sqref="F8"/>
    </sheetView>
  </sheetViews>
  <sheetFormatPr defaultColWidth="9" defaultRowHeight="14.4" outlineLevelCol="1"/>
  <cols>
    <col min="1" max="1" width="34.1296296296296" style="1" customWidth="1"/>
    <col min="2" max="2" width="49.7777777777778" style="1" customWidth="1"/>
    <col min="3" max="16384" width="9" style="1"/>
  </cols>
  <sheetData>
    <row r="1" s="1" customFormat="1" ht="49" customHeight="1" spans="1:2">
      <c r="A1" s="24" t="s">
        <v>191</v>
      </c>
      <c r="B1" s="24"/>
    </row>
    <row r="2" s="1" customFormat="1" spans="1:2">
      <c r="A2" s="25"/>
      <c r="B2" s="26" t="s">
        <v>192</v>
      </c>
    </row>
    <row r="3" s="1" customFormat="1" ht="30" customHeight="1" spans="1:2">
      <c r="A3" s="27" t="s">
        <v>36</v>
      </c>
      <c r="B3" s="28" t="s">
        <v>37</v>
      </c>
    </row>
    <row r="4" s="1" customFormat="1" ht="30" customHeight="1" spans="1:2">
      <c r="A4" s="27"/>
      <c r="B4" s="28"/>
    </row>
    <row r="5" s="1" customFormat="1" ht="30" customHeight="1" spans="1:2">
      <c r="A5" s="17" t="s">
        <v>193</v>
      </c>
      <c r="B5" s="28">
        <v>1</v>
      </c>
    </row>
    <row r="6" s="1" customFormat="1" ht="30" customHeight="1" spans="1:2">
      <c r="A6" s="29" t="s">
        <v>194</v>
      </c>
      <c r="B6" s="30"/>
    </row>
    <row r="7" s="1" customFormat="1" ht="30" customHeight="1" spans="1:2">
      <c r="A7" s="31" t="s">
        <v>195</v>
      </c>
      <c r="B7" s="30"/>
    </row>
    <row r="8" s="1" customFormat="1" ht="30" customHeight="1" spans="1:2">
      <c r="A8" s="31"/>
      <c r="B8" s="30"/>
    </row>
    <row r="9" s="1" customFormat="1" ht="30" customHeight="1" spans="1:2">
      <c r="A9" s="31"/>
      <c r="B9" s="30"/>
    </row>
    <row r="10" s="1" customFormat="1" ht="30" customHeight="1" spans="1:2">
      <c r="A10" s="31"/>
      <c r="B10" s="30"/>
    </row>
    <row r="11" s="1" customFormat="1" ht="30" customHeight="1" spans="1:2">
      <c r="A11" s="31"/>
      <c r="B11" s="30"/>
    </row>
    <row r="12" s="1" customFormat="1" ht="30" customHeight="1" spans="1:2">
      <c r="A12" s="31"/>
      <c r="B12" s="30"/>
    </row>
    <row r="13" s="1" customFormat="1" ht="30" customHeight="1" spans="1:2">
      <c r="A13" s="31"/>
      <c r="B13" s="30"/>
    </row>
    <row r="14" s="1" customFormat="1" ht="30" customHeight="1" spans="1:2">
      <c r="A14" s="31"/>
      <c r="B14" s="30"/>
    </row>
    <row r="15" s="1" customFormat="1" ht="30" customHeight="1" spans="1:2">
      <c r="A15" s="31"/>
      <c r="B15" s="30"/>
    </row>
    <row r="16" s="1" customFormat="1" ht="30" customHeight="1" spans="1:1">
      <c r="A16" s="32" t="s">
        <v>196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workbookViewId="0">
      <selection activeCell="B24" sqref="B24:C24"/>
    </sheetView>
  </sheetViews>
  <sheetFormatPr defaultColWidth="9" defaultRowHeight="14.4"/>
  <cols>
    <col min="1" max="1" width="11.0925925925926" style="1" customWidth="1"/>
    <col min="2" max="3" width="9" style="1"/>
    <col min="4" max="6" width="5.75" style="1" customWidth="1"/>
    <col min="7" max="7" width="4.0462962962963" style="1" customWidth="1"/>
    <col min="8" max="14" width="5.75" style="1" customWidth="1"/>
    <col min="15" max="15" width="1.40740740740741" style="1" customWidth="1"/>
    <col min="16" max="16" width="20.6851851851852" style="1" customWidth="1"/>
    <col min="17" max="16384" width="9" style="1"/>
  </cols>
  <sheetData>
    <row r="1" s="1" customFormat="1" ht="28" customHeight="1" spans="1:16">
      <c r="A1" s="11" t="s">
        <v>197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="1" customFormat="1" ht="7" customHeight="1" spans="1:1">
      <c r="A2" s="3" t="s">
        <v>198</v>
      </c>
    </row>
    <row r="3" s="1" customFormat="1" ht="33" customHeight="1" spans="1:16">
      <c r="A3" s="4" t="s">
        <v>199</v>
      </c>
      <c r="B3" s="13" t="s">
        <v>200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1" customFormat="1" ht="22" customHeight="1" spans="1:16">
      <c r="A4" s="4" t="s">
        <v>201</v>
      </c>
      <c r="B4" s="13" t="s">
        <v>202</v>
      </c>
      <c r="C4" s="7"/>
      <c r="D4" s="7"/>
      <c r="E4" s="7"/>
      <c r="F4" s="4" t="s">
        <v>203</v>
      </c>
      <c r="G4" s="4"/>
      <c r="H4" s="4"/>
      <c r="I4" s="4"/>
      <c r="J4" s="7">
        <v>13884103669</v>
      </c>
      <c r="K4" s="7"/>
      <c r="L4" s="7"/>
      <c r="M4" s="7"/>
      <c r="N4" s="7"/>
      <c r="O4" s="7"/>
      <c r="P4" s="7"/>
    </row>
    <row r="5" s="1" customFormat="1" ht="31" customHeight="1" spans="1:16">
      <c r="A5" s="4" t="s">
        <v>204</v>
      </c>
      <c r="B5" s="4" t="s">
        <v>205</v>
      </c>
      <c r="C5" s="4"/>
      <c r="D5" s="14" t="s">
        <v>206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="1" customFormat="1" ht="52" customHeight="1" spans="1:16">
      <c r="A6" s="4"/>
      <c r="B6" s="4" t="s">
        <v>207</v>
      </c>
      <c r="C6" s="4"/>
      <c r="D6" s="14" t="s">
        <v>208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="1" customFormat="1" ht="36" customHeight="1" spans="1:16">
      <c r="A7" s="4"/>
      <c r="B7" s="4" t="s">
        <v>209</v>
      </c>
      <c r="C7" s="4"/>
      <c r="D7" s="16" t="s">
        <v>210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="1" customFormat="1" ht="36" customHeight="1" spans="1:16">
      <c r="A8" s="4"/>
      <c r="B8" s="4" t="s">
        <v>211</v>
      </c>
      <c r="C8" s="4"/>
      <c r="D8" s="14" t="s">
        <v>212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="1" customFormat="1" ht="36" customHeight="1" spans="1:16">
      <c r="A9" s="4" t="s">
        <v>213</v>
      </c>
      <c r="B9" s="4" t="s">
        <v>214</v>
      </c>
      <c r="C9" s="4"/>
      <c r="D9" s="16" t="s">
        <v>215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="1" customFormat="1" ht="36" customHeight="1" spans="1:16">
      <c r="A10" s="4"/>
      <c r="B10" s="17" t="s">
        <v>216</v>
      </c>
      <c r="C10" s="17"/>
      <c r="D10" s="14" t="s">
        <v>217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="1" customFormat="1" ht="36" customHeight="1" spans="1:16">
      <c r="A11" s="4"/>
      <c r="B11" s="17" t="s">
        <v>218</v>
      </c>
      <c r="C11" s="17"/>
      <c r="D11" s="4" t="s">
        <v>219</v>
      </c>
      <c r="E11" s="4"/>
      <c r="F11" s="4"/>
      <c r="G11" s="4"/>
      <c r="H11" s="4" t="s">
        <v>220</v>
      </c>
      <c r="I11" s="4"/>
      <c r="J11" s="4"/>
      <c r="K11" s="4"/>
      <c r="L11" s="4" t="s">
        <v>221</v>
      </c>
      <c r="M11" s="4"/>
      <c r="N11" s="4"/>
      <c r="O11" s="4"/>
      <c r="P11" s="4" t="s">
        <v>222</v>
      </c>
    </row>
    <row r="12" s="1" customFormat="1" ht="36" customHeight="1" spans="1:16">
      <c r="A12" s="4"/>
      <c r="B12" s="18">
        <v>65</v>
      </c>
      <c r="C12" s="18"/>
      <c r="D12" s="6">
        <v>104</v>
      </c>
      <c r="E12" s="6"/>
      <c r="F12" s="6"/>
      <c r="G12" s="6"/>
      <c r="H12" s="6"/>
      <c r="I12" s="6"/>
      <c r="J12" s="6"/>
      <c r="K12" s="6"/>
      <c r="L12" s="6">
        <v>65</v>
      </c>
      <c r="M12" s="6"/>
      <c r="N12" s="6"/>
      <c r="O12" s="6"/>
      <c r="P12" s="6">
        <v>39</v>
      </c>
    </row>
    <row r="13" s="1" customFormat="1" ht="45" customHeight="1" spans="1:16">
      <c r="A13" s="4" t="s">
        <v>223</v>
      </c>
      <c r="B13" s="14" t="s">
        <v>224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="1" customFormat="1" ht="36" customHeight="1" spans="1:16">
      <c r="A14" s="4" t="s">
        <v>225</v>
      </c>
      <c r="B14" s="4" t="s">
        <v>226</v>
      </c>
      <c r="C14" s="4" t="s">
        <v>227</v>
      </c>
      <c r="D14" s="4"/>
      <c r="E14" s="4"/>
      <c r="F14" s="4"/>
      <c r="G14" s="4" t="s">
        <v>228</v>
      </c>
      <c r="H14" s="4"/>
      <c r="I14" s="4"/>
      <c r="J14" s="4"/>
      <c r="K14" s="4" t="s">
        <v>229</v>
      </c>
      <c r="L14" s="4"/>
      <c r="M14" s="4"/>
      <c r="N14" s="4"/>
      <c r="O14" s="4" t="s">
        <v>230</v>
      </c>
      <c r="P14" s="4"/>
    </row>
    <row r="15" s="1" customFormat="1" ht="36" customHeight="1" spans="1:16">
      <c r="A15" s="4"/>
      <c r="B15" s="7">
        <v>787.88</v>
      </c>
      <c r="C15" s="7">
        <v>1250.19</v>
      </c>
      <c r="D15" s="7"/>
      <c r="E15" s="7"/>
      <c r="F15" s="7"/>
      <c r="G15" s="7">
        <v>1250.19</v>
      </c>
      <c r="H15" s="7"/>
      <c r="I15" s="7"/>
      <c r="J15" s="7"/>
      <c r="K15" s="21">
        <v>1</v>
      </c>
      <c r="L15" s="7"/>
      <c r="M15" s="7"/>
      <c r="N15" s="7"/>
      <c r="O15" s="7">
        <v>0</v>
      </c>
      <c r="P15" s="7"/>
    </row>
    <row r="16" s="1" customFormat="1" ht="36" customHeight="1" spans="1:16">
      <c r="A16" s="4" t="s">
        <v>231</v>
      </c>
      <c r="B16" s="4" t="s">
        <v>232</v>
      </c>
      <c r="C16" s="4"/>
      <c r="D16" s="4"/>
      <c r="E16" s="4"/>
      <c r="F16" s="4"/>
      <c r="G16" s="4"/>
      <c r="H16" s="4"/>
      <c r="I16" s="4" t="s">
        <v>233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234</v>
      </c>
      <c r="C17" s="4"/>
      <c r="D17" s="4"/>
      <c r="E17" s="7">
        <v>707.21</v>
      </c>
      <c r="F17" s="7"/>
      <c r="G17" s="7"/>
      <c r="H17" s="7"/>
      <c r="I17" s="4" t="s">
        <v>135</v>
      </c>
      <c r="J17" s="4"/>
      <c r="K17" s="4"/>
      <c r="L17" s="4"/>
      <c r="M17" s="4"/>
      <c r="N17" s="7">
        <v>670.94</v>
      </c>
      <c r="O17" s="7"/>
      <c r="P17" s="7"/>
    </row>
    <row r="18" s="1" customFormat="1" ht="36" customHeight="1" spans="1:16">
      <c r="A18" s="4"/>
      <c r="B18" s="4" t="s">
        <v>235</v>
      </c>
      <c r="C18" s="4"/>
      <c r="D18" s="4"/>
      <c r="E18" s="7"/>
      <c r="F18" s="7"/>
      <c r="G18" s="7"/>
      <c r="H18" s="7"/>
      <c r="I18" s="4" t="s">
        <v>136</v>
      </c>
      <c r="J18" s="4"/>
      <c r="K18" s="4"/>
      <c r="L18" s="4"/>
      <c r="M18" s="4"/>
      <c r="N18" s="7">
        <f>34.8+1.47</f>
        <v>36.27</v>
      </c>
      <c r="O18" s="7"/>
      <c r="P18" s="7"/>
    </row>
    <row r="19" s="1" customFormat="1" ht="36" customHeight="1" spans="1:16">
      <c r="A19" s="4"/>
      <c r="B19" s="4" t="s">
        <v>236</v>
      </c>
      <c r="C19" s="4"/>
      <c r="D19" s="4"/>
      <c r="E19" s="7"/>
      <c r="F19" s="7"/>
      <c r="G19" s="7"/>
      <c r="H19" s="7"/>
      <c r="I19" s="4" t="s">
        <v>237</v>
      </c>
      <c r="J19" s="4"/>
      <c r="K19" s="4"/>
      <c r="L19" s="4"/>
      <c r="M19" s="4"/>
      <c r="N19" s="7"/>
      <c r="O19" s="7"/>
      <c r="P19" s="7"/>
    </row>
    <row r="20" s="1" customFormat="1" ht="36" customHeight="1" spans="1:16">
      <c r="A20" s="4"/>
      <c r="B20" s="4" t="s">
        <v>238</v>
      </c>
      <c r="C20" s="4"/>
      <c r="D20" s="4"/>
      <c r="E20" s="7">
        <v>707.21</v>
      </c>
      <c r="F20" s="7"/>
      <c r="G20" s="7"/>
      <c r="H20" s="7"/>
      <c r="I20" s="4" t="s">
        <v>239</v>
      </c>
      <c r="J20" s="4"/>
      <c r="K20" s="4"/>
      <c r="L20" s="4"/>
      <c r="M20" s="4"/>
      <c r="N20" s="7">
        <f>SUM(N17:P19)</f>
        <v>707.21</v>
      </c>
      <c r="O20" s="7"/>
      <c r="P20" s="7"/>
    </row>
    <row r="21" s="1" customFormat="1" ht="36" customHeight="1" spans="1:16">
      <c r="A21" s="4" t="s">
        <v>240</v>
      </c>
      <c r="B21" s="14" t="s">
        <v>212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="1" customFormat="1" ht="36" customHeight="1" spans="1:16">
      <c r="A22" s="4" t="s">
        <v>241</v>
      </c>
      <c r="B22" s="4" t="s">
        <v>242</v>
      </c>
      <c r="C22" s="4"/>
      <c r="D22" s="4" t="s">
        <v>243</v>
      </c>
      <c r="E22" s="4"/>
      <c r="F22" s="4"/>
      <c r="G22" s="4"/>
      <c r="H22" s="4"/>
      <c r="I22" s="4"/>
      <c r="J22" s="4"/>
      <c r="K22" s="4"/>
      <c r="L22" s="4"/>
      <c r="M22" s="4" t="s">
        <v>244</v>
      </c>
      <c r="N22" s="4"/>
      <c r="O22" s="4"/>
      <c r="P22" s="4"/>
    </row>
    <row r="23" ht="40" customHeight="1" spans="1:16">
      <c r="A23" s="19" t="s">
        <v>245</v>
      </c>
      <c r="B23" s="13" t="s">
        <v>246</v>
      </c>
      <c r="C23" s="7"/>
      <c r="D23" s="14" t="s">
        <v>247</v>
      </c>
      <c r="E23" s="15"/>
      <c r="F23" s="15"/>
      <c r="G23" s="15"/>
      <c r="H23" s="15"/>
      <c r="I23" s="15"/>
      <c r="J23" s="15"/>
      <c r="K23" s="15"/>
      <c r="L23" s="15"/>
      <c r="M23" s="22" t="s">
        <v>248</v>
      </c>
      <c r="N23" s="23"/>
      <c r="O23" s="23"/>
      <c r="P23" s="23"/>
    </row>
    <row r="24" ht="53" customHeight="1" spans="1:16">
      <c r="A24" s="20" t="s">
        <v>249</v>
      </c>
      <c r="B24" s="13" t="s">
        <v>250</v>
      </c>
      <c r="C24" s="7"/>
      <c r="D24" s="14" t="s">
        <v>251</v>
      </c>
      <c r="E24" s="15"/>
      <c r="F24" s="15"/>
      <c r="G24" s="15"/>
      <c r="H24" s="15"/>
      <c r="I24" s="15"/>
      <c r="J24" s="15"/>
      <c r="K24" s="15"/>
      <c r="L24" s="15"/>
      <c r="M24" s="13">
        <v>30</v>
      </c>
      <c r="N24" s="7"/>
      <c r="O24" s="7"/>
      <c r="P24" s="7"/>
    </row>
    <row r="25" ht="40" customHeight="1" spans="1:16">
      <c r="A25" s="13" t="s">
        <v>252</v>
      </c>
      <c r="B25" s="13" t="s">
        <v>253</v>
      </c>
      <c r="C25" s="7"/>
      <c r="D25" s="14" t="s">
        <v>254</v>
      </c>
      <c r="E25" s="15"/>
      <c r="F25" s="15"/>
      <c r="G25" s="15"/>
      <c r="H25" s="15"/>
      <c r="I25" s="15"/>
      <c r="J25" s="15"/>
      <c r="K25" s="15"/>
      <c r="L25" s="15"/>
      <c r="M25" s="13">
        <v>20</v>
      </c>
      <c r="N25" s="7"/>
      <c r="O25" s="7"/>
      <c r="P25" s="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314583333333333" right="0.314583333333333" top="0.354166666666667" bottom="0.236111111111111" header="0.236111111111111" footer="0.196527777777778"/>
  <pageSetup paperSize="9" scale="86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A5" workbookViewId="0">
      <selection activeCell="O14" sqref="O14"/>
    </sheetView>
  </sheetViews>
  <sheetFormatPr defaultColWidth="9" defaultRowHeight="14.4"/>
  <cols>
    <col min="1" max="3" width="9" style="1"/>
    <col min="4" max="4" width="1.02777777777778" style="1" customWidth="1"/>
    <col min="5" max="5" width="6.31481481481481" style="1" customWidth="1"/>
    <col min="6" max="7" width="9" style="1"/>
    <col min="8" max="8" width="5.98148148148148" style="1" customWidth="1"/>
    <col min="9" max="16384" width="9" style="1"/>
  </cols>
  <sheetData>
    <row r="1" s="1" customFormat="1" ht="17.4" spans="1:11">
      <c r="A1" s="2" t="s">
        <v>255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">
      <c r="A2" s="3" t="s">
        <v>198</v>
      </c>
    </row>
    <row r="3" s="1" customFormat="1" ht="46" customHeight="1" spans="1:11">
      <c r="A3" s="4" t="s">
        <v>256</v>
      </c>
      <c r="B3" s="5"/>
      <c r="C3" s="6"/>
      <c r="D3" s="6"/>
      <c r="E3" s="6"/>
      <c r="F3" s="4" t="s">
        <v>257</v>
      </c>
      <c r="G3" s="4"/>
      <c r="H3" s="7"/>
      <c r="I3" s="7"/>
      <c r="J3" s="7"/>
      <c r="K3" s="7"/>
    </row>
    <row r="4" s="1" customFormat="1" ht="46" customHeight="1" spans="1:11">
      <c r="A4" s="4" t="s">
        <v>258</v>
      </c>
      <c r="B4" s="6"/>
      <c r="C4" s="6"/>
      <c r="D4" s="6"/>
      <c r="E4" s="6"/>
      <c r="F4" s="4" t="s">
        <v>259</v>
      </c>
      <c r="G4" s="4"/>
      <c r="H4" s="7"/>
      <c r="I4" s="7"/>
      <c r="J4" s="7"/>
      <c r="K4" s="7"/>
    </row>
    <row r="5" s="1" customFormat="1" ht="46" customHeight="1" spans="1:11">
      <c r="A5" s="4" t="s">
        <v>260</v>
      </c>
      <c r="B5" s="6"/>
      <c r="C5" s="6"/>
      <c r="D5" s="6"/>
      <c r="E5" s="6"/>
      <c r="F5" s="4" t="s">
        <v>261</v>
      </c>
      <c r="G5" s="4"/>
      <c r="H5" s="7"/>
      <c r="I5" s="7"/>
      <c r="J5" s="7"/>
      <c r="K5" s="7"/>
    </row>
    <row r="6" s="1" customFormat="1" ht="46" customHeight="1" spans="1:11">
      <c r="A6" s="4" t="s">
        <v>262</v>
      </c>
      <c r="B6" s="6"/>
      <c r="C6" s="6"/>
      <c r="D6" s="6"/>
      <c r="E6" s="6"/>
      <c r="F6" s="4" t="s">
        <v>263</v>
      </c>
      <c r="G6" s="4"/>
      <c r="H6" s="7"/>
      <c r="I6" s="7"/>
      <c r="J6" s="7"/>
      <c r="K6" s="7"/>
    </row>
    <row r="7" s="1" customFormat="1" ht="46" customHeight="1" spans="1:11">
      <c r="A7" s="4" t="s">
        <v>264</v>
      </c>
      <c r="B7" s="8" t="s">
        <v>265</v>
      </c>
      <c r="C7" s="7"/>
      <c r="D7" s="7"/>
      <c r="E7" s="8" t="s">
        <v>266</v>
      </c>
      <c r="F7" s="8"/>
      <c r="G7" s="7"/>
      <c r="H7" s="7"/>
      <c r="I7" s="8" t="s">
        <v>267</v>
      </c>
      <c r="J7" s="8"/>
      <c r="K7" s="7"/>
    </row>
    <row r="8" s="1" customFormat="1" ht="46" customHeight="1" spans="1:11">
      <c r="A8" s="4" t="s">
        <v>268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ht="46" customHeight="1" spans="1:11">
      <c r="A9" s="4" t="s">
        <v>241</v>
      </c>
      <c r="B9" s="4" t="s">
        <v>242</v>
      </c>
      <c r="C9" s="4"/>
      <c r="D9" s="4" t="s">
        <v>243</v>
      </c>
      <c r="E9" s="4"/>
      <c r="F9" s="4"/>
      <c r="G9" s="4"/>
      <c r="H9" s="4"/>
      <c r="I9" s="4"/>
      <c r="J9" s="4" t="s">
        <v>269</v>
      </c>
      <c r="K9" s="4"/>
    </row>
    <row r="10" s="1" customFormat="1" ht="46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="1" customFormat="1" ht="46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="1" customFormat="1" ht="46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="1" customFormat="1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668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topLeftCell="A5" workbookViewId="0">
      <selection activeCell="B5" sqref="B5"/>
    </sheetView>
  </sheetViews>
  <sheetFormatPr defaultColWidth="9" defaultRowHeight="12.75" customHeight="1" outlineLevelCol="3"/>
  <cols>
    <col min="1" max="1" width="9.11111111111111" style="39"/>
    <col min="2" max="2" width="65.3333333333333" style="39" customWidth="1"/>
    <col min="3" max="3" width="45.6666666666667" style="39" customWidth="1"/>
    <col min="4" max="4" width="9.11111111111111" style="39"/>
  </cols>
  <sheetData>
    <row r="1" customFormat="1" ht="24.75" customHeight="1"/>
    <row r="2" ht="24.75" customHeight="1" spans="1:4">
      <c r="A2"/>
      <c r="B2" s="41" t="s">
        <v>8</v>
      </c>
      <c r="C2" s="41"/>
      <c r="D2"/>
    </row>
    <row r="3" ht="24.75" customHeight="1" spans="1:4">
      <c r="A3"/>
      <c r="B3" s="151"/>
      <c r="C3"/>
      <c r="D3"/>
    </row>
    <row r="4" ht="24.75" customHeight="1" spans="1:4">
      <c r="A4"/>
      <c r="B4" s="152" t="s">
        <v>9</v>
      </c>
      <c r="C4" s="153" t="s">
        <v>10</v>
      </c>
      <c r="D4"/>
    </row>
    <row r="5" ht="24.75" customHeight="1" spans="1:4">
      <c r="A5"/>
      <c r="B5" s="154" t="s">
        <v>11</v>
      </c>
      <c r="C5" s="155"/>
      <c r="D5"/>
    </row>
    <row r="6" ht="24.75" customHeight="1" spans="1:4">
      <c r="A6"/>
      <c r="B6" s="154" t="s">
        <v>12</v>
      </c>
      <c r="C6" s="155" t="s">
        <v>13</v>
      </c>
      <c r="D6"/>
    </row>
    <row r="7" ht="24.75" customHeight="1" spans="1:4">
      <c r="A7"/>
      <c r="B7" s="154" t="s">
        <v>14</v>
      </c>
      <c r="C7" s="155" t="s">
        <v>15</v>
      </c>
      <c r="D7"/>
    </row>
    <row r="8" ht="24.75" customHeight="1" spans="1:4">
      <c r="A8"/>
      <c r="B8" s="154" t="s">
        <v>16</v>
      </c>
      <c r="C8" s="155"/>
      <c r="D8"/>
    </row>
    <row r="9" ht="24.75" customHeight="1" spans="1:4">
      <c r="A9"/>
      <c r="B9" s="154" t="s">
        <v>17</v>
      </c>
      <c r="C9" s="155" t="s">
        <v>18</v>
      </c>
      <c r="D9"/>
    </row>
    <row r="10" ht="24.75" customHeight="1" spans="1:4">
      <c r="A10"/>
      <c r="B10" s="154" t="s">
        <v>19</v>
      </c>
      <c r="C10" s="155" t="s">
        <v>20</v>
      </c>
      <c r="D10"/>
    </row>
    <row r="11" ht="24.75" customHeight="1" spans="1:4">
      <c r="A11"/>
      <c r="B11" s="154" t="s">
        <v>21</v>
      </c>
      <c r="C11" s="155" t="s">
        <v>22</v>
      </c>
      <c r="D11"/>
    </row>
    <row r="12" ht="24.75" customHeight="1" spans="1:4">
      <c r="A12"/>
      <c r="B12" s="154" t="s">
        <v>23</v>
      </c>
      <c r="C12" s="156" t="s">
        <v>24</v>
      </c>
      <c r="D12"/>
    </row>
    <row r="13" ht="24.75" customHeight="1" spans="1:4">
      <c r="A13"/>
      <c r="B13" s="154" t="s">
        <v>25</v>
      </c>
      <c r="C13" s="157"/>
      <c r="D13"/>
    </row>
    <row r="14" ht="24.75" customHeight="1" spans="1:4">
      <c r="A14"/>
      <c r="B14" s="154" t="s">
        <v>26</v>
      </c>
      <c r="C14" s="157"/>
      <c r="D14"/>
    </row>
    <row r="15" ht="24.75" customHeight="1" spans="1:4">
      <c r="A15"/>
      <c r="B15" s="154" t="s">
        <v>27</v>
      </c>
      <c r="C15" s="157"/>
      <c r="D15"/>
    </row>
    <row r="16" ht="24.75" customHeight="1" spans="1:4">
      <c r="A16"/>
      <c r="B16" s="154" t="s">
        <v>28</v>
      </c>
      <c r="C16" s="157"/>
      <c r="D16"/>
    </row>
    <row r="17" ht="24.75" customHeight="1" spans="1:4">
      <c r="A17"/>
      <c r="B17" s="154" t="s">
        <v>29</v>
      </c>
      <c r="C17" s="157"/>
      <c r="D17"/>
    </row>
    <row r="18" ht="24.75" customHeight="1" spans="1:4">
      <c r="A18"/>
      <c r="B18" s="154" t="s">
        <v>30</v>
      </c>
      <c r="C18" s="157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  <row r="23" ht="24.75" customHeight="1" spans="1:4">
      <c r="A23"/>
      <c r="C23"/>
      <c r="D23"/>
    </row>
    <row r="24" ht="24.75" customHeight="1" spans="1:4">
      <c r="A24"/>
      <c r="C24"/>
      <c r="D24"/>
    </row>
    <row r="25" ht="24.75" customHeight="1" spans="1:4">
      <c r="A25"/>
      <c r="C25"/>
      <c r="D25"/>
    </row>
  </sheetData>
  <sheetProtection formatCells="0" formatColumns="0" formatRows="0"/>
  <mergeCells count="1">
    <mergeCell ref="B2:C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A1" sqref="A1:D14"/>
    </sheetView>
  </sheetViews>
  <sheetFormatPr defaultColWidth="9.11111111111111" defaultRowHeight="12.75" customHeight="1" outlineLevelCol="4"/>
  <cols>
    <col min="1" max="1" width="34.8888888888889" style="131" customWidth="1"/>
    <col min="2" max="2" width="27.3333333333333" style="131" customWidth="1"/>
    <col min="3" max="3" width="34.5555555555556" style="131" customWidth="1"/>
    <col min="4" max="4" width="27.4444444444444" style="131" customWidth="1"/>
    <col min="5" max="5" width="31.3333333333333" style="131" customWidth="1"/>
    <col min="6" max="16384" width="9.11111111111111" style="132"/>
  </cols>
  <sheetData>
    <row r="1" ht="24.75" customHeight="1" spans="1:1">
      <c r="A1" s="133"/>
    </row>
    <row r="2" ht="24.75" customHeight="1" spans="1:4">
      <c r="A2" s="134" t="s">
        <v>31</v>
      </c>
      <c r="B2" s="134"/>
      <c r="C2" s="134"/>
      <c r="D2" s="134"/>
    </row>
    <row r="3" ht="24.75" customHeight="1" spans="1:4">
      <c r="A3" s="135" t="s">
        <v>32</v>
      </c>
      <c r="B3" s="136"/>
      <c r="C3" s="136"/>
      <c r="D3" s="137" t="s">
        <v>33</v>
      </c>
    </row>
    <row r="4" ht="24.75" customHeight="1" spans="1:4">
      <c r="A4" s="138" t="s">
        <v>34</v>
      </c>
      <c r="B4" s="138"/>
      <c r="C4" s="138" t="s">
        <v>35</v>
      </c>
      <c r="D4" s="138"/>
    </row>
    <row r="5" ht="24.75" customHeight="1" spans="1:4">
      <c r="A5" s="138" t="s">
        <v>36</v>
      </c>
      <c r="B5" s="138" t="s">
        <v>37</v>
      </c>
      <c r="C5" s="138" t="s">
        <v>36</v>
      </c>
      <c r="D5" s="138" t="s">
        <v>37</v>
      </c>
    </row>
    <row r="6" s="130" customFormat="1" ht="22.05" customHeight="1" spans="1:5">
      <c r="A6" s="122" t="s">
        <v>38</v>
      </c>
      <c r="B6" s="139">
        <f>B7+B8</f>
        <v>7057469</v>
      </c>
      <c r="C6" s="106" t="s">
        <v>39</v>
      </c>
      <c r="D6" s="140"/>
      <c r="E6" s="141"/>
    </row>
    <row r="7" s="130" customFormat="1" ht="22.05" customHeight="1" spans="1:5">
      <c r="A7" s="122" t="s">
        <v>40</v>
      </c>
      <c r="B7" s="87">
        <v>7057469</v>
      </c>
      <c r="C7" s="106" t="s">
        <v>41</v>
      </c>
      <c r="D7" s="140"/>
      <c r="E7" s="141"/>
    </row>
    <row r="8" s="130" customFormat="1" ht="22.05" customHeight="1" spans="1:5">
      <c r="A8" s="122" t="s">
        <v>42</v>
      </c>
      <c r="B8" s="140"/>
      <c r="C8" s="106" t="s">
        <v>43</v>
      </c>
      <c r="D8" s="140"/>
      <c r="E8" s="141"/>
    </row>
    <row r="9" s="130" customFormat="1" ht="22.05" customHeight="1" spans="1:5">
      <c r="A9" s="122" t="s">
        <v>44</v>
      </c>
      <c r="B9" s="87">
        <f>B10+B11</f>
        <v>0</v>
      </c>
      <c r="C9" s="106" t="s">
        <v>45</v>
      </c>
      <c r="D9" s="140"/>
      <c r="E9" s="141"/>
    </row>
    <row r="10" s="130" customFormat="1" ht="22.05" customHeight="1" spans="1:5">
      <c r="A10" s="122" t="s">
        <v>46</v>
      </c>
      <c r="B10" s="140"/>
      <c r="C10" s="106" t="s">
        <v>47</v>
      </c>
      <c r="D10" s="87">
        <f>7057469+14700</f>
        <v>7072169</v>
      </c>
      <c r="E10" s="141"/>
    </row>
    <row r="11" s="130" customFormat="1" ht="22.05" customHeight="1" spans="1:5">
      <c r="A11" s="122" t="s">
        <v>48</v>
      </c>
      <c r="B11" s="87"/>
      <c r="C11" s="106" t="s">
        <v>49</v>
      </c>
      <c r="D11" s="140"/>
      <c r="E11" s="141"/>
    </row>
    <row r="12" s="130" customFormat="1" ht="22.05" customHeight="1" spans="1:5">
      <c r="A12" s="122" t="s">
        <v>50</v>
      </c>
      <c r="B12" s="87">
        <f>B13+B14+B15</f>
        <v>14700</v>
      </c>
      <c r="C12" s="106" t="s">
        <v>51</v>
      </c>
      <c r="D12" s="140"/>
      <c r="E12" s="141"/>
    </row>
    <row r="13" s="130" customFormat="1" ht="22.05" customHeight="1" spans="1:5">
      <c r="A13" s="122" t="s">
        <v>52</v>
      </c>
      <c r="B13" s="87">
        <v>14700</v>
      </c>
      <c r="C13" s="106" t="s">
        <v>53</v>
      </c>
      <c r="D13" s="87"/>
      <c r="E13" s="141"/>
    </row>
    <row r="14" s="130" customFormat="1" ht="22.05" customHeight="1" spans="1:5">
      <c r="A14" s="122" t="s">
        <v>54</v>
      </c>
      <c r="B14" s="140">
        <v>0</v>
      </c>
      <c r="C14" s="106" t="s">
        <v>55</v>
      </c>
      <c r="D14" s="140"/>
      <c r="E14" s="141"/>
    </row>
    <row r="15" s="130" customFormat="1" ht="22.05" customHeight="1" spans="1:5">
      <c r="A15" s="122" t="s">
        <v>56</v>
      </c>
      <c r="B15" s="142">
        <v>0</v>
      </c>
      <c r="C15" s="106" t="s">
        <v>57</v>
      </c>
      <c r="D15" s="140"/>
      <c r="E15" s="141"/>
    </row>
    <row r="16" s="130" customFormat="1" ht="22.05" customHeight="1" spans="1:5">
      <c r="A16" s="122" t="s">
        <v>58</v>
      </c>
      <c r="B16" s="142">
        <v>0</v>
      </c>
      <c r="C16" s="106" t="s">
        <v>59</v>
      </c>
      <c r="D16" s="140"/>
      <c r="E16" s="141"/>
    </row>
    <row r="17" s="130" customFormat="1" ht="22.05" customHeight="1" spans="1:5">
      <c r="A17" s="122" t="s">
        <v>60</v>
      </c>
      <c r="B17" s="142">
        <v>0</v>
      </c>
      <c r="C17" s="106" t="s">
        <v>61</v>
      </c>
      <c r="D17" s="140"/>
      <c r="E17" s="141"/>
    </row>
    <row r="18" s="130" customFormat="1" ht="22.05" customHeight="1" spans="1:5">
      <c r="A18" s="122" t="s">
        <v>62</v>
      </c>
      <c r="B18" s="142">
        <v>0</v>
      </c>
      <c r="C18" s="106" t="s">
        <v>63</v>
      </c>
      <c r="D18" s="140"/>
      <c r="E18" s="141"/>
    </row>
    <row r="19" s="130" customFormat="1" ht="22.05" customHeight="1" spans="1:5">
      <c r="A19" s="122" t="s">
        <v>64</v>
      </c>
      <c r="B19" s="142">
        <v>0</v>
      </c>
      <c r="C19" s="106" t="s">
        <v>65</v>
      </c>
      <c r="D19" s="140"/>
      <c r="E19" s="141"/>
    </row>
    <row r="20" s="130" customFormat="1" ht="22.05" customHeight="1" spans="1:5">
      <c r="A20" s="122"/>
      <c r="B20" s="142"/>
      <c r="C20" s="106" t="s">
        <v>66</v>
      </c>
      <c r="D20" s="140"/>
      <c r="E20" s="141"/>
    </row>
    <row r="21" s="130" customFormat="1" ht="22.05" customHeight="1" spans="1:5">
      <c r="A21" s="122"/>
      <c r="B21" s="142"/>
      <c r="C21" s="106" t="s">
        <v>67</v>
      </c>
      <c r="D21" s="140"/>
      <c r="E21" s="141"/>
    </row>
    <row r="22" s="130" customFormat="1" ht="22.05" customHeight="1" spans="1:5">
      <c r="A22" s="122"/>
      <c r="B22" s="142"/>
      <c r="C22" s="106" t="s">
        <v>68</v>
      </c>
      <c r="D22" s="140"/>
      <c r="E22" s="141"/>
    </row>
    <row r="23" s="130" customFormat="1" ht="22.05" customHeight="1" spans="1:5">
      <c r="A23" s="122"/>
      <c r="B23" s="142"/>
      <c r="C23" s="106" t="s">
        <v>69</v>
      </c>
      <c r="D23" s="140"/>
      <c r="E23" s="141"/>
    </row>
    <row r="24" s="130" customFormat="1" ht="22.05" customHeight="1" spans="1:5">
      <c r="A24" s="122"/>
      <c r="B24" s="142"/>
      <c r="C24" s="106" t="s">
        <v>70</v>
      </c>
      <c r="D24" s="140"/>
      <c r="E24" s="141"/>
    </row>
    <row r="25" s="130" customFormat="1" ht="22.05" customHeight="1" spans="1:5">
      <c r="A25" s="122"/>
      <c r="B25" s="142"/>
      <c r="C25" s="106" t="s">
        <v>71</v>
      </c>
      <c r="D25" s="140"/>
      <c r="E25" s="141"/>
    </row>
    <row r="26" s="130" customFormat="1" ht="22.05" customHeight="1" spans="1:5">
      <c r="A26" s="122"/>
      <c r="B26" s="142"/>
      <c r="C26" s="106" t="s">
        <v>72</v>
      </c>
      <c r="D26" s="140">
        <v>0</v>
      </c>
      <c r="E26" s="141"/>
    </row>
    <row r="27" s="130" customFormat="1" ht="22.05" customHeight="1" spans="1:5">
      <c r="A27" s="122"/>
      <c r="B27" s="142"/>
      <c r="C27" s="106" t="s">
        <v>73</v>
      </c>
      <c r="D27" s="140">
        <v>0</v>
      </c>
      <c r="E27" s="141"/>
    </row>
    <row r="28" s="130" customFormat="1" ht="22.05" customHeight="1" spans="1:5">
      <c r="A28" s="122"/>
      <c r="B28" s="142"/>
      <c r="C28" s="106" t="s">
        <v>74</v>
      </c>
      <c r="D28" s="140">
        <v>0</v>
      </c>
      <c r="E28" s="141"/>
    </row>
    <row r="29" s="130" customFormat="1" ht="22.05" customHeight="1" spans="1:5">
      <c r="A29" s="122"/>
      <c r="B29" s="142"/>
      <c r="C29" s="106" t="s">
        <v>75</v>
      </c>
      <c r="D29" s="140">
        <v>0</v>
      </c>
      <c r="E29" s="141"/>
    </row>
    <row r="30" s="130" customFormat="1" ht="22.05" customHeight="1" spans="1:5">
      <c r="A30" s="122"/>
      <c r="B30" s="142"/>
      <c r="C30" s="106" t="s">
        <v>76</v>
      </c>
      <c r="D30" s="140">
        <v>0</v>
      </c>
      <c r="E30" s="141"/>
    </row>
    <row r="31" s="130" customFormat="1" ht="22.05" customHeight="1" spans="1:5">
      <c r="A31" s="122"/>
      <c r="B31" s="142"/>
      <c r="C31" s="106" t="s">
        <v>77</v>
      </c>
      <c r="D31" s="140">
        <v>0</v>
      </c>
      <c r="E31" s="141"/>
    </row>
    <row r="32" s="130" customFormat="1" ht="22.05" customHeight="1" spans="1:5">
      <c r="A32" s="122"/>
      <c r="B32" s="142"/>
      <c r="C32" s="106" t="s">
        <v>78</v>
      </c>
      <c r="D32" s="140">
        <v>0</v>
      </c>
      <c r="E32" s="141"/>
    </row>
    <row r="33" s="130" customFormat="1" ht="22.05" customHeight="1" spans="1:5">
      <c r="A33" s="122"/>
      <c r="B33" s="142"/>
      <c r="C33" s="106" t="s">
        <v>79</v>
      </c>
      <c r="D33" s="140">
        <v>0</v>
      </c>
      <c r="E33" s="141"/>
    </row>
    <row r="34" s="130" customFormat="1" ht="22.05" customHeight="1" spans="1:5">
      <c r="A34" s="122"/>
      <c r="B34" s="142"/>
      <c r="C34" s="106" t="s">
        <v>80</v>
      </c>
      <c r="D34" s="140">
        <v>0</v>
      </c>
      <c r="E34" s="141"/>
    </row>
    <row r="35" ht="22.05" customHeight="1" spans="1:4">
      <c r="A35" s="126"/>
      <c r="B35" s="143"/>
      <c r="C35" s="144"/>
      <c r="D35" s="145"/>
    </row>
    <row r="36" s="130" customFormat="1" ht="22.05" customHeight="1" spans="1:5">
      <c r="A36" s="128" t="s">
        <v>81</v>
      </c>
      <c r="B36" s="146">
        <f>B6+B9+B12+B16+B17+B18+B19</f>
        <v>7072169</v>
      </c>
      <c r="C36" s="147" t="s">
        <v>82</v>
      </c>
      <c r="D36" s="146">
        <f>SUM(D6:D34)</f>
        <v>7072169</v>
      </c>
      <c r="E36" s="141"/>
    </row>
    <row r="37" s="130" customFormat="1" ht="22.05" customHeight="1" spans="1:5">
      <c r="A37" s="122" t="s">
        <v>83</v>
      </c>
      <c r="B37" s="148">
        <f>B38+B41+B44+B45</f>
        <v>0</v>
      </c>
      <c r="C37" s="106" t="s">
        <v>84</v>
      </c>
      <c r="D37" s="149">
        <v>0</v>
      </c>
      <c r="E37" s="141"/>
    </row>
    <row r="38" s="130" customFormat="1" ht="22.05" customHeight="1" spans="1:5">
      <c r="A38" s="122" t="s">
        <v>85</v>
      </c>
      <c r="B38" s="140">
        <f>B39+B40</f>
        <v>0</v>
      </c>
      <c r="C38" s="106"/>
      <c r="D38" s="140"/>
      <c r="E38" s="141"/>
    </row>
    <row r="39" s="130" customFormat="1" ht="22.05" customHeight="1" spans="1:5">
      <c r="A39" s="122" t="s">
        <v>86</v>
      </c>
      <c r="B39" s="140">
        <v>0</v>
      </c>
      <c r="C39" s="150"/>
      <c r="D39" s="140"/>
      <c r="E39" s="141"/>
    </row>
    <row r="40" s="130" customFormat="1" ht="22.05" customHeight="1" spans="1:5">
      <c r="A40" s="122" t="s">
        <v>87</v>
      </c>
      <c r="B40" s="140">
        <v>0</v>
      </c>
      <c r="C40" s="150"/>
      <c r="D40" s="140"/>
      <c r="E40" s="141"/>
    </row>
    <row r="41" s="130" customFormat="1" ht="22.05" customHeight="1" spans="1:5">
      <c r="A41" s="122" t="s">
        <v>88</v>
      </c>
      <c r="B41" s="140">
        <f>B43+B42</f>
        <v>0</v>
      </c>
      <c r="C41" s="150"/>
      <c r="D41" s="140"/>
      <c r="E41" s="141"/>
    </row>
    <row r="42" s="130" customFormat="1" ht="22.05" customHeight="1" spans="1:5">
      <c r="A42" s="122" t="s">
        <v>89</v>
      </c>
      <c r="B42" s="140">
        <v>0</v>
      </c>
      <c r="C42" s="150"/>
      <c r="D42" s="140"/>
      <c r="E42" s="141"/>
    </row>
    <row r="43" s="130" customFormat="1" ht="22.05" customHeight="1" spans="1:5">
      <c r="A43" s="122" t="s">
        <v>90</v>
      </c>
      <c r="B43" s="140">
        <v>0</v>
      </c>
      <c r="C43" s="150"/>
      <c r="D43" s="140"/>
      <c r="E43" s="141"/>
    </row>
    <row r="44" s="130" customFormat="1" ht="22.05" customHeight="1" spans="1:5">
      <c r="A44" s="122" t="s">
        <v>91</v>
      </c>
      <c r="B44" s="140">
        <v>0</v>
      </c>
      <c r="C44" s="150"/>
      <c r="D44" s="140"/>
      <c r="E44" s="141"/>
    </row>
    <row r="45" s="130" customFormat="1" ht="22.05" customHeight="1" spans="1:5">
      <c r="A45" s="122" t="s">
        <v>92</v>
      </c>
      <c r="B45" s="140">
        <v>0</v>
      </c>
      <c r="C45" s="150"/>
      <c r="D45" s="140"/>
      <c r="E45" s="141"/>
    </row>
    <row r="46" s="130" customFormat="1" ht="22.05" customHeight="1" spans="1:5">
      <c r="A46" s="128" t="s">
        <v>93</v>
      </c>
      <c r="B46" s="146">
        <f>B36+B37</f>
        <v>7072169</v>
      </c>
      <c r="C46" s="147" t="s">
        <v>94</v>
      </c>
      <c r="D46" s="146">
        <f>D36+D37</f>
        <v>7072169</v>
      </c>
      <c r="E46" s="141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3" sqref="A3"/>
    </sheetView>
  </sheetViews>
  <sheetFormatPr defaultColWidth="9" defaultRowHeight="12.75" customHeight="1" outlineLevelCol="2"/>
  <cols>
    <col min="1" max="1" width="45.1111111111111" style="39" customWidth="1"/>
    <col min="2" max="2" width="40.6666666666667" style="39" customWidth="1"/>
    <col min="3" max="3" width="31.3333333333333" style="39" customWidth="1"/>
  </cols>
  <sheetData>
    <row r="1" ht="24.75" customHeight="1" spans="1:1">
      <c r="A1" s="49"/>
    </row>
    <row r="2" ht="24.75" customHeight="1" spans="1:2">
      <c r="A2" s="41" t="s">
        <v>95</v>
      </c>
      <c r="B2" s="41"/>
    </row>
    <row r="3" ht="24.75" customHeight="1" spans="1:2">
      <c r="A3" s="121" t="s">
        <v>32</v>
      </c>
      <c r="B3" s="43" t="s">
        <v>33</v>
      </c>
    </row>
    <row r="4" ht="24" customHeight="1" spans="1:2">
      <c r="A4" s="72" t="s">
        <v>36</v>
      </c>
      <c r="B4" s="72" t="s">
        <v>37</v>
      </c>
    </row>
    <row r="5" s="38" customFormat="1" ht="25.05" customHeight="1" spans="1:3">
      <c r="A5" s="122" t="s">
        <v>38</v>
      </c>
      <c r="B5" s="123">
        <f>B6+B7</f>
        <v>7057469</v>
      </c>
      <c r="C5" s="48"/>
    </row>
    <row r="6" s="38" customFormat="1" ht="25.05" customHeight="1" spans="1:3">
      <c r="A6" s="122" t="s">
        <v>40</v>
      </c>
      <c r="B6" s="124">
        <v>7057469</v>
      </c>
      <c r="C6" s="48"/>
    </row>
    <row r="7" s="38" customFormat="1" ht="25.05" customHeight="1" spans="1:3">
      <c r="A7" s="122" t="s">
        <v>42</v>
      </c>
      <c r="B7" s="125"/>
      <c r="C7" s="48"/>
    </row>
    <row r="8" s="38" customFormat="1" ht="25.05" customHeight="1" spans="1:3">
      <c r="A8" s="122" t="s">
        <v>44</v>
      </c>
      <c r="B8" s="124">
        <f>B9+B10</f>
        <v>0</v>
      </c>
      <c r="C8" s="48"/>
    </row>
    <row r="9" s="38" customFormat="1" ht="25.05" customHeight="1" spans="1:3">
      <c r="A9" s="122" t="s">
        <v>46</v>
      </c>
      <c r="B9" s="124"/>
      <c r="C9" s="48"/>
    </row>
    <row r="10" s="38" customFormat="1" ht="25.05" customHeight="1" spans="1:3">
      <c r="A10" s="122" t="s">
        <v>48</v>
      </c>
      <c r="B10" s="124"/>
      <c r="C10" s="48"/>
    </row>
    <row r="11" s="38" customFormat="1" ht="25.05" customHeight="1" spans="1:3">
      <c r="A11" s="122" t="s">
        <v>50</v>
      </c>
      <c r="B11" s="124">
        <f>SUM(B12:B14)</f>
        <v>14700</v>
      </c>
      <c r="C11" s="48"/>
    </row>
    <row r="12" s="38" customFormat="1" ht="25.05" customHeight="1" spans="1:3">
      <c r="A12" s="122" t="s">
        <v>52</v>
      </c>
      <c r="B12" s="124">
        <v>14700</v>
      </c>
      <c r="C12" s="48"/>
    </row>
    <row r="13" s="38" customFormat="1" ht="25.05" customHeight="1" spans="1:3">
      <c r="A13" s="122" t="s">
        <v>54</v>
      </c>
      <c r="B13" s="125"/>
      <c r="C13" s="48"/>
    </row>
    <row r="14" s="38" customFormat="1" ht="25.05" customHeight="1" spans="1:3">
      <c r="A14" s="122" t="s">
        <v>56</v>
      </c>
      <c r="B14" s="125"/>
      <c r="C14" s="48"/>
    </row>
    <row r="15" s="38" customFormat="1" ht="25.05" customHeight="1" spans="1:3">
      <c r="A15" s="122" t="s">
        <v>58</v>
      </c>
      <c r="B15" s="125"/>
      <c r="C15" s="48"/>
    </row>
    <row r="16" s="38" customFormat="1" ht="25.05" customHeight="1" spans="1:3">
      <c r="A16" s="122" t="s">
        <v>60</v>
      </c>
      <c r="B16" s="125"/>
      <c r="C16" s="48"/>
    </row>
    <row r="17" s="38" customFormat="1" ht="25.05" customHeight="1" spans="1:3">
      <c r="A17" s="122" t="s">
        <v>62</v>
      </c>
      <c r="B17" s="125"/>
      <c r="C17" s="48"/>
    </row>
    <row r="18" s="38" customFormat="1" ht="25.05" customHeight="1" spans="1:3">
      <c r="A18" s="122" t="s">
        <v>64</v>
      </c>
      <c r="B18" s="125"/>
      <c r="C18" s="48"/>
    </row>
    <row r="19" s="38" customFormat="1" ht="25.05" customHeight="1" spans="1:3">
      <c r="A19" s="122" t="s">
        <v>83</v>
      </c>
      <c r="B19" s="92">
        <f>B20+B23+B26+B27</f>
        <v>0</v>
      </c>
      <c r="C19" s="48"/>
    </row>
    <row r="20" s="38" customFormat="1" ht="25.05" customHeight="1" spans="1:3">
      <c r="A20" s="122" t="s">
        <v>85</v>
      </c>
      <c r="B20" s="92">
        <f>B21+B22</f>
        <v>0</v>
      </c>
      <c r="C20" s="48"/>
    </row>
    <row r="21" s="38" customFormat="1" ht="25.05" customHeight="1" spans="1:3">
      <c r="A21" s="122" t="s">
        <v>86</v>
      </c>
      <c r="B21" s="92"/>
      <c r="C21" s="48"/>
    </row>
    <row r="22" s="38" customFormat="1" ht="25.05" customHeight="1" spans="1:3">
      <c r="A22" s="122" t="s">
        <v>87</v>
      </c>
      <c r="B22" s="92"/>
      <c r="C22" s="48"/>
    </row>
    <row r="23" s="38" customFormat="1" ht="25.05" customHeight="1" spans="1:3">
      <c r="A23" s="122" t="s">
        <v>88</v>
      </c>
      <c r="B23" s="92">
        <f>B24+B25</f>
        <v>0</v>
      </c>
      <c r="C23" s="48"/>
    </row>
    <row r="24" s="38" customFormat="1" ht="25.05" customHeight="1" spans="1:3">
      <c r="A24" s="122" t="s">
        <v>89</v>
      </c>
      <c r="B24" s="92"/>
      <c r="C24" s="48"/>
    </row>
    <row r="25" s="38" customFormat="1" ht="25.05" customHeight="1" spans="1:3">
      <c r="A25" s="122" t="s">
        <v>90</v>
      </c>
      <c r="B25" s="92"/>
      <c r="C25" s="48"/>
    </row>
    <row r="26" s="38" customFormat="1" ht="25.05" customHeight="1" spans="1:3">
      <c r="A26" s="122" t="s">
        <v>91</v>
      </c>
      <c r="B26" s="92"/>
      <c r="C26" s="48"/>
    </row>
    <row r="27" s="38" customFormat="1" ht="25.05" customHeight="1" spans="1:3">
      <c r="A27" s="122" t="s">
        <v>92</v>
      </c>
      <c r="B27" s="92"/>
      <c r="C27" s="48"/>
    </row>
    <row r="28" ht="25.05" customHeight="1" spans="1:2">
      <c r="A28" s="126"/>
      <c r="B28" s="127"/>
    </row>
    <row r="29" s="38" customFormat="1" ht="25.05" customHeight="1" spans="1:3">
      <c r="A29" s="128" t="s">
        <v>93</v>
      </c>
      <c r="B29" s="129">
        <f>B5+B8+B11+B15+B16+B17+B18+B19</f>
        <v>7072169</v>
      </c>
      <c r="C29" s="4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B11" sqref="B11"/>
    </sheetView>
  </sheetViews>
  <sheetFormatPr defaultColWidth="9" defaultRowHeight="12.75" customHeight="1" outlineLevelCol="6"/>
  <cols>
    <col min="1" max="1" width="12.4444444444444" style="39" customWidth="1"/>
    <col min="2" max="2" width="37.4444444444444" style="39" customWidth="1"/>
    <col min="3" max="3" width="21.4444444444444" style="39" customWidth="1"/>
    <col min="4" max="5" width="19.6666666666667" style="39" customWidth="1"/>
    <col min="6" max="7" width="6.88888888888889" style="39" customWidth="1"/>
  </cols>
  <sheetData>
    <row r="1" ht="17.25" customHeight="1" spans="1:2">
      <c r="A1" s="49"/>
      <c r="B1" s="49"/>
    </row>
    <row r="2" ht="24.75" customHeight="1" spans="1:5">
      <c r="A2" s="113" t="s">
        <v>96</v>
      </c>
      <c r="B2" s="113"/>
      <c r="C2" s="113"/>
      <c r="D2" s="113"/>
      <c r="E2" s="113"/>
    </row>
    <row r="3" ht="24.75" customHeight="1" spans="1:5">
      <c r="A3" s="114" t="s">
        <v>32</v>
      </c>
      <c r="B3" s="114"/>
      <c r="C3" s="114"/>
      <c r="E3" s="115" t="s">
        <v>33</v>
      </c>
    </row>
    <row r="4" ht="24.75" customHeight="1" spans="1:5">
      <c r="A4" s="72" t="s">
        <v>97</v>
      </c>
      <c r="B4" s="72" t="s">
        <v>98</v>
      </c>
      <c r="C4" s="72" t="s">
        <v>99</v>
      </c>
      <c r="D4" s="72" t="s">
        <v>100</v>
      </c>
      <c r="E4" s="72" t="s">
        <v>101</v>
      </c>
    </row>
    <row r="5" ht="24.75" customHeight="1" spans="1:5">
      <c r="A5" s="72"/>
      <c r="B5" s="72"/>
      <c r="C5" s="72"/>
      <c r="D5" s="72"/>
      <c r="E5" s="72"/>
    </row>
    <row r="6" ht="18" customHeight="1" spans="1:5">
      <c r="A6" s="82"/>
      <c r="B6" s="116" t="s">
        <v>102</v>
      </c>
      <c r="C6" s="85">
        <f>C7+C11</f>
        <v>7072169</v>
      </c>
      <c r="D6" s="85">
        <f>D7+D11</f>
        <v>7072169</v>
      </c>
      <c r="E6" s="85">
        <f>E7+E11</f>
        <v>0</v>
      </c>
    </row>
    <row r="7" s="38" customFormat="1" ht="24" customHeight="1" spans="1:7">
      <c r="A7" s="86">
        <v>205</v>
      </c>
      <c r="B7" s="117" t="s">
        <v>103</v>
      </c>
      <c r="C7" s="87">
        <f t="shared" ref="C7:C10" si="0">D7+E7</f>
        <v>7072169</v>
      </c>
      <c r="D7" s="87">
        <f>D8</f>
        <v>7072169</v>
      </c>
      <c r="E7" s="87"/>
      <c r="F7" s="48"/>
      <c r="G7" s="48"/>
    </row>
    <row r="8" ht="24" customHeight="1" spans="1:5">
      <c r="A8" s="82" t="s">
        <v>104</v>
      </c>
      <c r="B8" s="118" t="s">
        <v>105</v>
      </c>
      <c r="C8" s="87">
        <f t="shared" si="0"/>
        <v>7072169</v>
      </c>
      <c r="D8" s="87">
        <f>D9+D10</f>
        <v>7072169</v>
      </c>
      <c r="E8" s="87"/>
    </row>
    <row r="9" ht="24" customHeight="1" spans="1:5">
      <c r="A9" s="82" t="s">
        <v>106</v>
      </c>
      <c r="B9" s="118" t="s">
        <v>107</v>
      </c>
      <c r="C9" s="87">
        <f t="shared" si="0"/>
        <v>100700</v>
      </c>
      <c r="D9" s="87">
        <f>86000+14700</f>
        <v>100700</v>
      </c>
      <c r="E9" s="87"/>
    </row>
    <row r="10" ht="24" customHeight="1" spans="1:5">
      <c r="A10" s="82" t="s">
        <v>108</v>
      </c>
      <c r="B10" s="118" t="s">
        <v>109</v>
      </c>
      <c r="C10" s="87">
        <f t="shared" si="0"/>
        <v>6971469</v>
      </c>
      <c r="D10" s="87">
        <v>6971469</v>
      </c>
      <c r="E10" s="88"/>
    </row>
    <row r="11" ht="24" customHeight="1" spans="1:5">
      <c r="A11" s="86"/>
      <c r="B11" s="118"/>
      <c r="C11" s="87"/>
      <c r="D11" s="88"/>
      <c r="E11" s="89"/>
    </row>
    <row r="12" ht="24" customHeight="1" spans="1:5">
      <c r="A12" s="82"/>
      <c r="B12" s="118"/>
      <c r="C12" s="87"/>
      <c r="D12" s="88"/>
      <c r="E12" s="90"/>
    </row>
    <row r="13" ht="24" customHeight="1" spans="1:5">
      <c r="A13" s="82"/>
      <c r="B13" s="118"/>
      <c r="C13" s="87"/>
      <c r="D13" s="88"/>
      <c r="E13" s="90"/>
    </row>
    <row r="14" ht="24" customHeight="1" spans="1:5">
      <c r="A14" s="80"/>
      <c r="B14" s="80"/>
      <c r="C14" s="119"/>
      <c r="D14" s="119"/>
      <c r="E14" s="119"/>
    </row>
    <row r="15" ht="24" customHeight="1" spans="1:5">
      <c r="A15" s="82"/>
      <c r="B15" s="82"/>
      <c r="C15" s="119"/>
      <c r="D15" s="120"/>
      <c r="E15" s="120"/>
    </row>
    <row r="16" ht="24" customHeight="1" spans="1:5">
      <c r="A16" s="82"/>
      <c r="B16" s="82"/>
      <c r="C16" s="119"/>
      <c r="D16" s="120"/>
      <c r="E16" s="120"/>
    </row>
    <row r="17" ht="24" customHeight="1" spans="1:5">
      <c r="A17" s="82"/>
      <c r="B17" s="82"/>
      <c r="C17" s="119"/>
      <c r="D17" s="120"/>
      <c r="E17" s="120"/>
    </row>
    <row r="18" ht="24" customHeight="1" spans="1:5">
      <c r="A18" s="80"/>
      <c r="B18" s="80"/>
      <c r="C18" s="119"/>
      <c r="D18" s="119"/>
      <c r="E18" s="119"/>
    </row>
    <row r="19" ht="24" customHeight="1" spans="1:5">
      <c r="A19" s="82"/>
      <c r="B19" s="82"/>
      <c r="C19" s="119"/>
      <c r="D19" s="120"/>
      <c r="E19" s="120"/>
    </row>
    <row r="20" ht="24" customHeight="1" spans="1:5">
      <c r="A20" s="82"/>
      <c r="B20" s="82"/>
      <c r="C20" s="119"/>
      <c r="D20" s="120"/>
      <c r="E20" s="120"/>
    </row>
    <row r="21" ht="24" customHeight="1" spans="1:5">
      <c r="A21" s="80"/>
      <c r="B21" s="80"/>
      <c r="C21" s="119"/>
      <c r="D21" s="119"/>
      <c r="E21" s="119"/>
    </row>
    <row r="22" ht="24" customHeight="1" spans="1:5">
      <c r="A22" s="80"/>
      <c r="B22" s="80"/>
      <c r="C22" s="119"/>
      <c r="D22" s="119"/>
      <c r="E22" s="119"/>
    </row>
    <row r="23" ht="24" customHeight="1" spans="1:5">
      <c r="A23" s="82"/>
      <c r="B23" s="82"/>
      <c r="C23" s="119"/>
      <c r="D23" s="120"/>
      <c r="E23" s="120"/>
    </row>
    <row r="24" ht="24" customHeight="1" spans="1:5">
      <c r="A24" s="82"/>
      <c r="B24" s="82"/>
      <c r="C24" s="119"/>
      <c r="D24" s="120"/>
      <c r="E24" s="120"/>
    </row>
    <row r="25" ht="24" customHeight="1" spans="1:5">
      <c r="A25" s="80"/>
      <c r="B25" s="80"/>
      <c r="C25" s="119"/>
      <c r="D25" s="119"/>
      <c r="E25" s="119"/>
    </row>
    <row r="26" ht="24" customHeight="1" spans="1:5">
      <c r="A26" s="80"/>
      <c r="B26" s="80"/>
      <c r="C26" s="119"/>
      <c r="D26" s="119"/>
      <c r="E26" s="119"/>
    </row>
    <row r="27" ht="24" customHeight="1" spans="1:5">
      <c r="A27" s="82"/>
      <c r="B27" s="82"/>
      <c r="C27" s="119"/>
      <c r="D27" s="120"/>
      <c r="E27" s="120"/>
    </row>
    <row r="28" ht="24" customHeight="1" spans="1:5">
      <c r="A28" s="80"/>
      <c r="B28" s="80"/>
      <c r="C28" s="119"/>
      <c r="D28" s="119"/>
      <c r="E28" s="119"/>
    </row>
    <row r="29" ht="24" customHeight="1" spans="1:5">
      <c r="A29" s="80"/>
      <c r="B29" s="80"/>
      <c r="C29" s="119"/>
      <c r="D29" s="119"/>
      <c r="E29" s="119"/>
    </row>
    <row r="30" ht="24" customHeight="1" spans="1:5">
      <c r="A30" s="82"/>
      <c r="B30" s="82"/>
      <c r="C30" s="119"/>
      <c r="D30" s="120"/>
      <c r="E30" s="120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629861111111111" right="0.393700787401575" top="1.18110236220472" bottom="0.78740157480315" header="0" footer="0.393700787401575"/>
  <pageSetup paperSize="9" scale="85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45.4444444444444" style="39" customWidth="1"/>
    <col min="2" max="2" width="34.7777777777778" style="39" customWidth="1"/>
    <col min="3" max="3" width="43" style="39" customWidth="1"/>
    <col min="4" max="4" width="35.1111111111111" style="39" customWidth="1"/>
    <col min="5" max="99" width="9" style="39" customWidth="1"/>
  </cols>
  <sheetData>
    <row r="1" ht="25.5" customHeight="1" spans="1:98">
      <c r="A1" s="49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</row>
    <row r="2" ht="25.5" customHeight="1" spans="1:98">
      <c r="A2" s="95" t="s">
        <v>110</v>
      </c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</row>
    <row r="3" ht="16.5" customHeight="1" spans="1:98">
      <c r="A3" s="51" t="s">
        <v>32</v>
      </c>
      <c r="B3" s="97"/>
      <c r="C3" s="98"/>
      <c r="D3" s="43" t="s">
        <v>33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</row>
    <row r="4" ht="27" customHeight="1" spans="1:98">
      <c r="A4" s="52" t="s">
        <v>111</v>
      </c>
      <c r="B4" s="52"/>
      <c r="C4" s="52" t="s">
        <v>112</v>
      </c>
      <c r="D4" s="5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</row>
    <row r="5" ht="27" customHeight="1" spans="1:98">
      <c r="A5" s="52" t="s">
        <v>36</v>
      </c>
      <c r="B5" s="52" t="s">
        <v>37</v>
      </c>
      <c r="C5" s="52" t="s">
        <v>36</v>
      </c>
      <c r="D5" s="52" t="s">
        <v>113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</row>
    <row r="6" s="38" customFormat="1" ht="33" customHeight="1" spans="1:99">
      <c r="A6" s="100" t="s">
        <v>114</v>
      </c>
      <c r="B6" s="101">
        <f>B7+B8+B9</f>
        <v>7057469</v>
      </c>
      <c r="C6" s="100" t="s">
        <v>115</v>
      </c>
      <c r="D6" s="101">
        <f>SUM(D7:D35)</f>
        <v>7057469</v>
      </c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48"/>
    </row>
    <row r="7" s="38" customFormat="1" ht="33" customHeight="1" spans="1:99">
      <c r="A7" s="104" t="s">
        <v>116</v>
      </c>
      <c r="B7" s="105">
        <v>7057469</v>
      </c>
      <c r="C7" s="106" t="s">
        <v>39</v>
      </c>
      <c r="D7" s="107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48"/>
    </row>
    <row r="8" s="38" customFormat="1" ht="33" customHeight="1" spans="1:99">
      <c r="A8" s="104" t="s">
        <v>117</v>
      </c>
      <c r="B8" s="107">
        <v>0</v>
      </c>
      <c r="C8" s="106" t="s">
        <v>41</v>
      </c>
      <c r="D8" s="107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48"/>
    </row>
    <row r="9" s="38" customFormat="1" ht="33" customHeight="1" spans="1:99">
      <c r="A9" s="104" t="s">
        <v>118</v>
      </c>
      <c r="B9" s="107">
        <v>0</v>
      </c>
      <c r="C9" s="106" t="s">
        <v>43</v>
      </c>
      <c r="D9" s="107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48"/>
    </row>
    <row r="10" s="38" customFormat="1" ht="33" customHeight="1" spans="1:99">
      <c r="A10" s="104"/>
      <c r="B10" s="107"/>
      <c r="C10" s="106" t="s">
        <v>45</v>
      </c>
      <c r="D10" s="107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48"/>
    </row>
    <row r="11" s="38" customFormat="1" ht="33" customHeight="1" spans="1:99">
      <c r="A11" s="104"/>
      <c r="B11" s="107"/>
      <c r="C11" s="106" t="s">
        <v>47</v>
      </c>
      <c r="D11" s="105">
        <v>7057469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48"/>
    </row>
    <row r="12" s="38" customFormat="1" ht="33" customHeight="1" spans="1:99">
      <c r="A12" s="104"/>
      <c r="B12" s="107"/>
      <c r="C12" s="106" t="s">
        <v>49</v>
      </c>
      <c r="D12" s="107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48"/>
    </row>
    <row r="13" s="38" customFormat="1" ht="33" customHeight="1" spans="1:99">
      <c r="A13" s="108"/>
      <c r="B13" s="107"/>
      <c r="C13" s="106" t="s">
        <v>51</v>
      </c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48"/>
    </row>
    <row r="14" s="38" customFormat="1" ht="33" customHeight="1" spans="1:99">
      <c r="A14" s="108"/>
      <c r="B14" s="107"/>
      <c r="C14" s="106" t="s">
        <v>53</v>
      </c>
      <c r="D14" s="105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48"/>
    </row>
    <row r="15" s="38" customFormat="1" ht="33" customHeight="1" spans="1:99">
      <c r="A15" s="108"/>
      <c r="B15" s="107"/>
      <c r="C15" s="106" t="s">
        <v>55</v>
      </c>
      <c r="D15" s="107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48"/>
    </row>
    <row r="16" s="38" customFormat="1" ht="33" customHeight="1" spans="1:99">
      <c r="A16" s="108"/>
      <c r="B16" s="107"/>
      <c r="C16" s="106" t="s">
        <v>57</v>
      </c>
      <c r="D16" s="107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48"/>
    </row>
    <row r="17" s="38" customFormat="1" ht="33" customHeight="1" spans="1:99">
      <c r="A17" s="108"/>
      <c r="B17" s="107"/>
      <c r="C17" s="106" t="s">
        <v>59</v>
      </c>
      <c r="D17" s="107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48"/>
    </row>
    <row r="18" s="38" customFormat="1" ht="33" customHeight="1" spans="1:99">
      <c r="A18" s="108"/>
      <c r="B18" s="107"/>
      <c r="C18" s="106" t="s">
        <v>61</v>
      </c>
      <c r="D18" s="107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48"/>
    </row>
    <row r="19" s="38" customFormat="1" ht="33" customHeight="1" spans="1:99">
      <c r="A19" s="108"/>
      <c r="B19" s="107"/>
      <c r="C19" s="106" t="s">
        <v>63</v>
      </c>
      <c r="D19" s="107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48"/>
    </row>
    <row r="20" s="38" customFormat="1" ht="33" customHeight="1" spans="1:99">
      <c r="A20" s="108"/>
      <c r="B20" s="107"/>
      <c r="C20" s="106" t="s">
        <v>65</v>
      </c>
      <c r="D20" s="107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48"/>
    </row>
    <row r="21" s="38" customFormat="1" ht="33" customHeight="1" spans="1:99">
      <c r="A21" s="108"/>
      <c r="B21" s="107"/>
      <c r="C21" s="106" t="s">
        <v>66</v>
      </c>
      <c r="D21" s="107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48"/>
    </row>
    <row r="22" s="38" customFormat="1" ht="33" customHeight="1" spans="1:99">
      <c r="A22" s="108"/>
      <c r="B22" s="107"/>
      <c r="C22" s="106" t="s">
        <v>67</v>
      </c>
      <c r="D22" s="107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48"/>
    </row>
    <row r="23" s="38" customFormat="1" ht="33" customHeight="1" spans="1:99">
      <c r="A23" s="108"/>
      <c r="B23" s="107"/>
      <c r="C23" s="106" t="s">
        <v>68</v>
      </c>
      <c r="D23" s="107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48"/>
    </row>
    <row r="24" s="38" customFormat="1" ht="33" customHeight="1" spans="1:99">
      <c r="A24" s="108"/>
      <c r="B24" s="107"/>
      <c r="C24" s="106" t="s">
        <v>69</v>
      </c>
      <c r="D24" s="107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48"/>
    </row>
    <row r="25" s="38" customFormat="1" ht="33" customHeight="1" spans="1:99">
      <c r="A25" s="108"/>
      <c r="B25" s="107"/>
      <c r="C25" s="106" t="s">
        <v>70</v>
      </c>
      <c r="D25" s="107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48"/>
    </row>
    <row r="26" s="38" customFormat="1" ht="33" customHeight="1" spans="1:99">
      <c r="A26" s="108"/>
      <c r="B26" s="107"/>
      <c r="C26" s="106" t="s">
        <v>71</v>
      </c>
      <c r="D26" s="107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48"/>
    </row>
    <row r="27" s="38" customFormat="1" ht="33" customHeight="1" spans="1:99">
      <c r="A27" s="108"/>
      <c r="B27" s="107"/>
      <c r="C27" s="106" t="s">
        <v>72</v>
      </c>
      <c r="D27" s="107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48"/>
    </row>
    <row r="28" s="38" customFormat="1" ht="33" customHeight="1" spans="1:99">
      <c r="A28" s="108"/>
      <c r="B28" s="107"/>
      <c r="C28" s="106" t="s">
        <v>73</v>
      </c>
      <c r="D28" s="107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48"/>
    </row>
    <row r="29" s="38" customFormat="1" ht="33" customHeight="1" spans="1:99">
      <c r="A29" s="108"/>
      <c r="B29" s="107"/>
      <c r="C29" s="106" t="s">
        <v>74</v>
      </c>
      <c r="D29" s="107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48"/>
    </row>
    <row r="30" s="38" customFormat="1" ht="33" customHeight="1" spans="1:99">
      <c r="A30" s="108"/>
      <c r="B30" s="107"/>
      <c r="C30" s="106" t="s">
        <v>75</v>
      </c>
      <c r="D30" s="107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48"/>
    </row>
    <row r="31" s="38" customFormat="1" ht="33" customHeight="1" spans="1:99">
      <c r="A31" s="108"/>
      <c r="B31" s="107"/>
      <c r="C31" s="106" t="s">
        <v>76</v>
      </c>
      <c r="D31" s="107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48"/>
    </row>
    <row r="32" s="38" customFormat="1" ht="33" customHeight="1" spans="1:99">
      <c r="A32" s="108"/>
      <c r="B32" s="107"/>
      <c r="C32" s="106" t="s">
        <v>77</v>
      </c>
      <c r="D32" s="107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48"/>
    </row>
    <row r="33" s="38" customFormat="1" ht="33" customHeight="1" spans="1:99">
      <c r="A33" s="108"/>
      <c r="B33" s="107"/>
      <c r="C33" s="106" t="s">
        <v>78</v>
      </c>
      <c r="D33" s="107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48"/>
    </row>
    <row r="34" s="38" customFormat="1" ht="33" customHeight="1" spans="1:99">
      <c r="A34" s="108"/>
      <c r="B34" s="107"/>
      <c r="C34" s="106" t="s">
        <v>79</v>
      </c>
      <c r="D34" s="107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48"/>
    </row>
    <row r="35" s="38" customFormat="1" ht="33" customHeight="1" spans="1:99">
      <c r="A35" s="108"/>
      <c r="B35" s="107"/>
      <c r="C35" s="106" t="s">
        <v>80</v>
      </c>
      <c r="D35" s="107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48"/>
    </row>
    <row r="36" ht="33" customHeight="1" spans="1:98">
      <c r="A36" s="109"/>
      <c r="B36" s="110"/>
      <c r="C36" s="111"/>
      <c r="D36" s="112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ht="33" customHeight="1" spans="1:98">
      <c r="A37" s="52" t="s">
        <v>119</v>
      </c>
      <c r="B37" s="101">
        <f>B6</f>
        <v>7057469</v>
      </c>
      <c r="C37" s="52" t="s">
        <v>120</v>
      </c>
      <c r="D37" s="101">
        <f>D6</f>
        <v>7057469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50694444444444" right="0.393700787401575" top="0.786805555555556" bottom="0.78740157480315" header="0" footer="0.393700787401575"/>
  <pageSetup paperSize="9" scale="56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showZeros="0" workbookViewId="0">
      <selection activeCell="B9" sqref="B9"/>
    </sheetView>
  </sheetViews>
  <sheetFormatPr defaultColWidth="9" defaultRowHeight="12.75" customHeight="1"/>
  <cols>
    <col min="1" max="1" width="16.8888888888889" style="39" customWidth="1"/>
    <col min="2" max="2" width="33.4444444444444" style="39" customWidth="1"/>
    <col min="3" max="3" width="21" style="39" customWidth="1"/>
    <col min="4" max="4" width="15.6666666666667" style="39" customWidth="1"/>
    <col min="5" max="5" width="16.8888888888889" style="39" customWidth="1"/>
    <col min="6" max="12" width="14.3333333333333" style="39" customWidth="1"/>
  </cols>
  <sheetData>
    <row r="1" ht="24.75" customHeight="1" spans="1:2">
      <c r="A1" s="49"/>
      <c r="B1" s="49"/>
    </row>
    <row r="2" ht="24.75" customHeight="1" spans="1:12">
      <c r="A2" s="41" t="s">
        <v>121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4.75" customHeight="1" spans="1:12">
      <c r="A3" s="51" t="s">
        <v>32</v>
      </c>
      <c r="L3" s="43" t="s">
        <v>33</v>
      </c>
    </row>
    <row r="4" ht="24.75" customHeight="1" spans="1:12">
      <c r="A4" s="72" t="s">
        <v>122</v>
      </c>
      <c r="B4" s="72" t="s">
        <v>123</v>
      </c>
      <c r="C4" s="72" t="s">
        <v>113</v>
      </c>
      <c r="D4" s="72" t="s">
        <v>124</v>
      </c>
      <c r="E4" s="72"/>
      <c r="F4" s="72"/>
      <c r="G4" s="72" t="s">
        <v>125</v>
      </c>
      <c r="H4" s="72"/>
      <c r="I4" s="72"/>
      <c r="J4" s="72" t="s">
        <v>126</v>
      </c>
      <c r="K4" s="72"/>
      <c r="L4" s="72"/>
    </row>
    <row r="5" ht="24.75" customHeight="1" spans="1:12">
      <c r="A5" s="94"/>
      <c r="B5" s="94"/>
      <c r="C5" s="94"/>
      <c r="D5" s="94" t="s">
        <v>113</v>
      </c>
      <c r="E5" s="94" t="s">
        <v>100</v>
      </c>
      <c r="F5" s="94" t="s">
        <v>101</v>
      </c>
      <c r="G5" s="94" t="s">
        <v>113</v>
      </c>
      <c r="H5" s="94" t="s">
        <v>100</v>
      </c>
      <c r="I5" s="94" t="s">
        <v>101</v>
      </c>
      <c r="J5" s="94" t="s">
        <v>113</v>
      </c>
      <c r="K5" s="94" t="s">
        <v>100</v>
      </c>
      <c r="L5" s="94" t="s">
        <v>101</v>
      </c>
    </row>
    <row r="6" s="93" customFormat="1" ht="24.75" customHeight="1" spans="1:12">
      <c r="A6" s="65">
        <v>208050</v>
      </c>
      <c r="B6" s="65" t="s">
        <v>127</v>
      </c>
      <c r="C6" s="78">
        <f>D6</f>
        <v>7057469</v>
      </c>
      <c r="D6" s="78">
        <f>E6+F6</f>
        <v>7057469</v>
      </c>
      <c r="E6" s="78">
        <v>7057469</v>
      </c>
      <c r="F6" s="78"/>
      <c r="G6" s="74">
        <f t="shared" ref="G6:L6" si="0">SUM(G7:G11)</f>
        <v>0</v>
      </c>
      <c r="H6" s="74">
        <f t="shared" si="0"/>
        <v>0</v>
      </c>
      <c r="I6" s="74">
        <f t="shared" si="0"/>
        <v>0</v>
      </c>
      <c r="J6" s="74">
        <f t="shared" si="0"/>
        <v>0</v>
      </c>
      <c r="K6" s="74">
        <f t="shared" si="0"/>
        <v>0</v>
      </c>
      <c r="L6" s="74">
        <f t="shared" si="0"/>
        <v>0</v>
      </c>
    </row>
    <row r="7" ht="24.75" customHeight="1" spans="1:12">
      <c r="A7" s="80"/>
      <c r="B7" s="80"/>
      <c r="C7" s="81">
        <f>D7+G7+J7</f>
        <v>0</v>
      </c>
      <c r="D7" s="81">
        <f>SUM(E7:F7)</f>
        <v>0</v>
      </c>
      <c r="E7" s="81"/>
      <c r="F7" s="81"/>
      <c r="G7" s="81">
        <f t="shared" ref="G7:G11" si="1">SUM(H7:I7)</f>
        <v>0</v>
      </c>
      <c r="H7" s="81">
        <v>0</v>
      </c>
      <c r="I7" s="81">
        <v>0</v>
      </c>
      <c r="J7" s="81">
        <f t="shared" ref="J7:J11" si="2">SUM(K7:L7)</f>
        <v>0</v>
      </c>
      <c r="K7" s="81">
        <v>0</v>
      </c>
      <c r="L7" s="81">
        <v>0</v>
      </c>
    </row>
    <row r="8" ht="24.75" customHeight="1" spans="1:12">
      <c r="A8" s="80"/>
      <c r="B8" s="80"/>
      <c r="C8" s="81">
        <f>D8+G8+J8</f>
        <v>0</v>
      </c>
      <c r="D8" s="81">
        <f>SUM(E8:F8)</f>
        <v>0</v>
      </c>
      <c r="E8" s="81"/>
      <c r="F8" s="81"/>
      <c r="G8" s="81">
        <f t="shared" si="1"/>
        <v>0</v>
      </c>
      <c r="H8" s="81"/>
      <c r="I8" s="81"/>
      <c r="J8" s="81">
        <f t="shared" si="2"/>
        <v>0</v>
      </c>
      <c r="K8" s="81"/>
      <c r="L8" s="81"/>
    </row>
    <row r="9" ht="24.75" customHeight="1" spans="1:12">
      <c r="A9" s="80"/>
      <c r="B9" s="80"/>
      <c r="C9" s="81">
        <f>D9+G9+J9</f>
        <v>0</v>
      </c>
      <c r="D9" s="81">
        <f>SUM(E9:F9)</f>
        <v>0</v>
      </c>
      <c r="E9" s="81"/>
      <c r="F9" s="81"/>
      <c r="G9" s="81">
        <f t="shared" si="1"/>
        <v>0</v>
      </c>
      <c r="H9" s="81"/>
      <c r="I9" s="81"/>
      <c r="J9" s="81">
        <f t="shared" si="2"/>
        <v>0</v>
      </c>
      <c r="K9" s="81"/>
      <c r="L9" s="81"/>
    </row>
    <row r="10" ht="24.75" customHeight="1" spans="1:12">
      <c r="A10" s="80"/>
      <c r="B10" s="80"/>
      <c r="C10" s="81">
        <f>D10+G10+J10</f>
        <v>0</v>
      </c>
      <c r="D10" s="81">
        <f>SUM(E10:F10)</f>
        <v>0</v>
      </c>
      <c r="E10" s="81"/>
      <c r="F10" s="81"/>
      <c r="G10" s="81">
        <f t="shared" si="1"/>
        <v>0</v>
      </c>
      <c r="H10" s="81"/>
      <c r="I10" s="81"/>
      <c r="J10" s="81">
        <f t="shared" si="2"/>
        <v>0</v>
      </c>
      <c r="K10" s="81"/>
      <c r="L10" s="81"/>
    </row>
    <row r="11" ht="24.75" customHeight="1" spans="1:12">
      <c r="A11" s="82"/>
      <c r="B11" s="82"/>
      <c r="C11" s="81">
        <f>D11+G11+J11</f>
        <v>0</v>
      </c>
      <c r="D11" s="81">
        <f>SUM(E11:F11)</f>
        <v>0</v>
      </c>
      <c r="E11" s="70"/>
      <c r="F11" s="70"/>
      <c r="G11" s="70">
        <f t="shared" si="1"/>
        <v>0</v>
      </c>
      <c r="H11" s="70">
        <v>0</v>
      </c>
      <c r="I11" s="70">
        <v>0</v>
      </c>
      <c r="J11" s="70">
        <f t="shared" si="2"/>
        <v>0</v>
      </c>
      <c r="K11" s="70">
        <v>0</v>
      </c>
      <c r="L11" s="70">
        <v>0</v>
      </c>
    </row>
  </sheetData>
  <sheetProtection formatCells="0" formatColumns="0" formatRows="0"/>
  <mergeCells count="7">
    <mergeCell ref="A2:L2"/>
    <mergeCell ref="D4:F4"/>
    <mergeCell ref="G4:I4"/>
    <mergeCell ref="J4:L4"/>
    <mergeCell ref="A4:A5"/>
    <mergeCell ref="B4:B5"/>
    <mergeCell ref="C4:C5"/>
  </mergeCells>
  <printOptions horizontalCentered="1"/>
  <pageMargins left="0.432638888888889" right="0.393700787401575" top="1.18110236220472" bottom="0.78740157480315" header="0" footer="0.393700787401575"/>
  <pageSetup paperSize="9" scale="69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B8" sqref="B8"/>
    </sheetView>
  </sheetViews>
  <sheetFormatPr defaultColWidth="9" defaultRowHeight="12.75" customHeight="1" outlineLevelCol="6"/>
  <cols>
    <col min="1" max="1" width="10.3333333333333" style="39" customWidth="1"/>
    <col min="2" max="2" width="38.3333333333333" style="39" customWidth="1"/>
    <col min="3" max="3" width="25.3333333333333" style="39" customWidth="1"/>
    <col min="4" max="4" width="28.4444444444444" style="39" customWidth="1"/>
    <col min="5" max="5" width="22.4444444444444" style="39" customWidth="1"/>
    <col min="6" max="7" width="6.88888888888889" style="39" customWidth="1"/>
  </cols>
  <sheetData>
    <row r="1" ht="24.75" customHeight="1" spans="1:2">
      <c r="A1" s="49"/>
      <c r="B1" s="50"/>
    </row>
    <row r="2" ht="24.75" customHeight="1" spans="1:5">
      <c r="A2" s="41" t="s">
        <v>128</v>
      </c>
      <c r="B2" s="41"/>
      <c r="C2" s="41"/>
      <c r="D2" s="41"/>
      <c r="E2" s="41"/>
    </row>
    <row r="3" ht="24.75" customHeight="1" spans="1:5">
      <c r="A3" s="64" t="s">
        <v>32</v>
      </c>
      <c r="E3" s="43" t="s">
        <v>33</v>
      </c>
    </row>
    <row r="4" ht="24.75" customHeight="1" spans="1:5">
      <c r="A4" s="72" t="s">
        <v>129</v>
      </c>
      <c r="B4" s="72"/>
      <c r="C4" s="72" t="s">
        <v>124</v>
      </c>
      <c r="D4" s="72"/>
      <c r="E4" s="72"/>
    </row>
    <row r="5" ht="24.75" customHeight="1" spans="1:5">
      <c r="A5" s="72" t="s">
        <v>130</v>
      </c>
      <c r="B5" s="72" t="s">
        <v>131</v>
      </c>
      <c r="C5" s="72" t="s">
        <v>113</v>
      </c>
      <c r="D5" s="72" t="s">
        <v>100</v>
      </c>
      <c r="E5" s="72" t="s">
        <v>101</v>
      </c>
    </row>
    <row r="6" ht="25.05" customHeight="1" spans="1:5">
      <c r="A6" s="83"/>
      <c r="B6" s="84" t="s">
        <v>102</v>
      </c>
      <c r="C6" s="85">
        <f>C7+C11</f>
        <v>7057469</v>
      </c>
      <c r="D6" s="85">
        <f>D7+D11</f>
        <v>7057469</v>
      </c>
      <c r="E6" s="85"/>
    </row>
    <row r="7" s="38" customFormat="1" ht="24.75" customHeight="1" spans="1:7">
      <c r="A7" s="86">
        <v>205</v>
      </c>
      <c r="B7" s="86" t="s">
        <v>103</v>
      </c>
      <c r="C7" s="87">
        <f t="shared" ref="C7:C10" si="0">D7+E7</f>
        <v>7057469</v>
      </c>
      <c r="D7" s="87">
        <f t="shared" ref="D7" si="1">D8</f>
        <v>7057469</v>
      </c>
      <c r="E7" s="87"/>
      <c r="F7" s="48"/>
      <c r="G7" s="48"/>
    </row>
    <row r="8" ht="24.75" customHeight="1" spans="1:5">
      <c r="A8" s="82" t="s">
        <v>104</v>
      </c>
      <c r="B8" s="82" t="s">
        <v>105</v>
      </c>
      <c r="C8" s="87">
        <f t="shared" si="0"/>
        <v>7057469</v>
      </c>
      <c r="D8" s="87">
        <f>D9+D10</f>
        <v>7057469</v>
      </c>
      <c r="E8" s="87"/>
    </row>
    <row r="9" ht="24.75" customHeight="1" spans="1:5">
      <c r="A9" s="82" t="s">
        <v>106</v>
      </c>
      <c r="B9" s="82" t="s">
        <v>107</v>
      </c>
      <c r="C9" s="87">
        <f t="shared" si="0"/>
        <v>86000</v>
      </c>
      <c r="D9" s="87">
        <v>86000</v>
      </c>
      <c r="E9" s="87"/>
    </row>
    <row r="10" ht="24.75" customHeight="1" spans="1:5">
      <c r="A10" s="82" t="s">
        <v>108</v>
      </c>
      <c r="B10" s="82" t="s">
        <v>109</v>
      </c>
      <c r="C10" s="87">
        <f t="shared" si="0"/>
        <v>6971469</v>
      </c>
      <c r="D10" s="87">
        <v>6971469</v>
      </c>
      <c r="E10" s="88"/>
    </row>
    <row r="11" ht="24.75" customHeight="1" spans="1:5">
      <c r="A11" s="80"/>
      <c r="B11" s="80"/>
      <c r="C11" s="87"/>
      <c r="D11" s="88"/>
      <c r="E11" s="89"/>
    </row>
    <row r="12" ht="24.75" customHeight="1" spans="1:5">
      <c r="A12" s="82"/>
      <c r="B12" s="82"/>
      <c r="C12" s="87"/>
      <c r="D12" s="88"/>
      <c r="E12" s="90"/>
    </row>
    <row r="13" ht="24.75" customHeight="1" spans="1:5">
      <c r="A13" s="82"/>
      <c r="B13" s="82"/>
      <c r="C13" s="87"/>
      <c r="D13" s="88"/>
      <c r="E13" s="90"/>
    </row>
    <row r="14" ht="24.75" customHeight="1" spans="1:5">
      <c r="A14" s="80"/>
      <c r="B14" s="80"/>
      <c r="C14" s="91"/>
      <c r="D14" s="91"/>
      <c r="E14" s="91"/>
    </row>
    <row r="15" ht="24.75" customHeight="1" spans="1:5">
      <c r="A15" s="82"/>
      <c r="B15" s="82"/>
      <c r="C15" s="92"/>
      <c r="D15" s="92"/>
      <c r="E15" s="92"/>
    </row>
    <row r="16" ht="24.75" customHeight="1" spans="1:5">
      <c r="A16" s="82"/>
      <c r="B16" s="82"/>
      <c r="C16" s="92"/>
      <c r="D16" s="92"/>
      <c r="E16" s="92"/>
    </row>
    <row r="17" ht="24.75" customHeight="1" spans="1:5">
      <c r="A17" s="82"/>
      <c r="B17" s="82"/>
      <c r="C17" s="92"/>
      <c r="D17" s="92"/>
      <c r="E17" s="92"/>
    </row>
    <row r="18" ht="24.75" customHeight="1" spans="1:5">
      <c r="A18" s="80"/>
      <c r="B18" s="80"/>
      <c r="C18" s="91"/>
      <c r="D18" s="91"/>
      <c r="E18" s="91"/>
    </row>
    <row r="19" ht="24.75" customHeight="1" spans="1:5">
      <c r="A19" s="82"/>
      <c r="B19" s="82"/>
      <c r="C19" s="92"/>
      <c r="D19" s="92"/>
      <c r="E19" s="92"/>
    </row>
    <row r="20" ht="24.75" customHeight="1" spans="1:5">
      <c r="A20" s="82"/>
      <c r="B20" s="82"/>
      <c r="C20" s="92"/>
      <c r="D20" s="92"/>
      <c r="E20" s="92"/>
    </row>
    <row r="21" ht="24.75" customHeight="1" spans="1:5">
      <c r="A21" s="80"/>
      <c r="B21" s="80"/>
      <c r="C21" s="91"/>
      <c r="D21" s="91"/>
      <c r="E21" s="91"/>
    </row>
    <row r="22" ht="24.75" customHeight="1" spans="1:5">
      <c r="A22" s="80"/>
      <c r="B22" s="80"/>
      <c r="C22" s="91"/>
      <c r="D22" s="91"/>
      <c r="E22" s="91"/>
    </row>
    <row r="23" ht="24.75" customHeight="1" spans="1:5">
      <c r="A23" s="82"/>
      <c r="B23" s="82"/>
      <c r="C23" s="92"/>
      <c r="D23" s="92"/>
      <c r="E23" s="92"/>
    </row>
    <row r="24" ht="24.75" customHeight="1" spans="1:5">
      <c r="A24" s="82"/>
      <c r="B24" s="82"/>
      <c r="C24" s="92"/>
      <c r="D24" s="92"/>
      <c r="E24" s="92"/>
    </row>
    <row r="25" ht="24.75" customHeight="1" spans="1:5">
      <c r="A25" s="80"/>
      <c r="B25" s="80"/>
      <c r="C25" s="91"/>
      <c r="D25" s="91"/>
      <c r="E25" s="91"/>
    </row>
    <row r="26" ht="24.75" customHeight="1" spans="1:5">
      <c r="A26" s="80"/>
      <c r="B26" s="80"/>
      <c r="C26" s="91"/>
      <c r="D26" s="91"/>
      <c r="E26" s="91"/>
    </row>
    <row r="27" ht="24.75" customHeight="1" spans="1:5">
      <c r="A27" s="82"/>
      <c r="B27" s="82"/>
      <c r="C27" s="92"/>
      <c r="D27" s="92"/>
      <c r="E27" s="92"/>
    </row>
    <row r="28" ht="24.75" customHeight="1" spans="1:5">
      <c r="A28" s="80"/>
      <c r="B28" s="80"/>
      <c r="C28" s="91"/>
      <c r="D28" s="91"/>
      <c r="E28" s="91"/>
    </row>
    <row r="29" ht="24.75" customHeight="1" spans="1:5">
      <c r="A29" s="80"/>
      <c r="B29" s="80"/>
      <c r="C29" s="91"/>
      <c r="D29" s="91"/>
      <c r="E29" s="91"/>
    </row>
    <row r="30" ht="24.75" customHeight="1" spans="1:5">
      <c r="A30" s="82"/>
      <c r="B30" s="82"/>
      <c r="C30" s="92"/>
      <c r="D30" s="92"/>
      <c r="E30" s="92"/>
    </row>
    <row r="34" customFormat="1" customHeight="1"/>
    <row r="35" customFormat="1" customHeight="1"/>
  </sheetData>
  <sheetProtection formatCells="0" formatColumns="0" formatRows="0"/>
  <mergeCells count="3">
    <mergeCell ref="A2:E2"/>
    <mergeCell ref="A4:B4"/>
    <mergeCell ref="C4:E4"/>
  </mergeCells>
  <printOptions horizontalCentered="1"/>
  <pageMargins left="0.432638888888889" right="0.393700787401575" top="1.18110236220472" bottom="0.78740157480315" header="0" footer="0.393700787401575"/>
  <pageSetup paperSize="9" scale="77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3.5555555555556" style="39" customWidth="1"/>
    <col min="2" max="2" width="34.4444444444444" style="39" customWidth="1"/>
    <col min="3" max="3" width="26" style="39" customWidth="1"/>
    <col min="4" max="4" width="28.3333333333333" style="39" customWidth="1"/>
    <col min="5" max="5" width="23.3333333333333" style="39" customWidth="1"/>
    <col min="6" max="7" width="6.88888888888889" style="39" customWidth="1"/>
  </cols>
  <sheetData>
    <row r="1" ht="24.75" customHeight="1" spans="1:2">
      <c r="A1" s="49"/>
      <c r="B1" s="50"/>
    </row>
    <row r="2" ht="24.75" customHeight="1" spans="1:5">
      <c r="A2" s="71" t="s">
        <v>132</v>
      </c>
      <c r="B2" s="71"/>
      <c r="C2" s="71"/>
      <c r="D2" s="71"/>
      <c r="E2" s="71"/>
    </row>
    <row r="3" ht="24.75" customHeight="1" spans="1:5">
      <c r="A3" s="51" t="s">
        <v>32</v>
      </c>
      <c r="E3" s="43" t="s">
        <v>33</v>
      </c>
    </row>
    <row r="4" ht="24.75" customHeight="1" spans="1:5">
      <c r="A4" s="72" t="s">
        <v>133</v>
      </c>
      <c r="B4" s="72"/>
      <c r="C4" s="72" t="s">
        <v>134</v>
      </c>
      <c r="D4" s="72"/>
      <c r="E4" s="72"/>
    </row>
    <row r="5" ht="24.75" customHeight="1" spans="1:5">
      <c r="A5" s="73" t="s">
        <v>130</v>
      </c>
      <c r="B5" s="72" t="s">
        <v>131</v>
      </c>
      <c r="C5" s="72" t="s">
        <v>113</v>
      </c>
      <c r="D5" s="72" t="s">
        <v>135</v>
      </c>
      <c r="E5" s="72" t="s">
        <v>136</v>
      </c>
    </row>
    <row r="6" ht="24.75" customHeight="1" spans="1:5">
      <c r="A6" s="59"/>
      <c r="B6" s="56" t="s">
        <v>137</v>
      </c>
      <c r="C6" s="74">
        <f>C7+C10+C16</f>
        <v>7057469</v>
      </c>
      <c r="D6" s="74">
        <f>D7+D10+D16</f>
        <v>6709422</v>
      </c>
      <c r="E6" s="74">
        <f>E7+E10+E16</f>
        <v>348047</v>
      </c>
    </row>
    <row r="7" s="38" customFormat="1" ht="25.5" customHeight="1" spans="1:7">
      <c r="A7" s="75" t="s">
        <v>138</v>
      </c>
      <c r="B7" s="76" t="s">
        <v>139</v>
      </c>
      <c r="C7" s="74">
        <f>D7+E7</f>
        <v>6689982</v>
      </c>
      <c r="D7" s="74">
        <f>D8+D9</f>
        <v>6689982</v>
      </c>
      <c r="E7" s="74"/>
      <c r="F7" s="48"/>
      <c r="G7" s="48"/>
    </row>
    <row r="8" ht="25.5" customHeight="1" spans="1:5">
      <c r="A8" s="59" t="s">
        <v>140</v>
      </c>
      <c r="B8" s="77" t="s">
        <v>141</v>
      </c>
      <c r="C8" s="78">
        <f t="shared" ref="C8:C17" si="0">D8+E8</f>
        <v>3857568</v>
      </c>
      <c r="D8" s="79">
        <f>3825408+32160</f>
        <v>3857568</v>
      </c>
      <c r="E8" s="74"/>
    </row>
    <row r="9" ht="25.5" customHeight="1" spans="1:5">
      <c r="A9" s="59" t="s">
        <v>142</v>
      </c>
      <c r="B9" s="77" t="s">
        <v>143</v>
      </c>
      <c r="C9" s="78">
        <f t="shared" si="0"/>
        <v>2832414</v>
      </c>
      <c r="D9" s="79">
        <v>2832414</v>
      </c>
      <c r="E9" s="78"/>
    </row>
    <row r="10" ht="25.5" customHeight="1" spans="1:5">
      <c r="A10" s="75" t="s">
        <v>144</v>
      </c>
      <c r="B10" s="76" t="s">
        <v>145</v>
      </c>
      <c r="C10" s="74">
        <f>C11+C14+C15+C12+C13</f>
        <v>348047</v>
      </c>
      <c r="D10" s="74">
        <f t="shared" ref="D10" si="1">D11+D14+D15</f>
        <v>0</v>
      </c>
      <c r="E10" s="74">
        <f>E11+E14+E15+E12+E13</f>
        <v>348047</v>
      </c>
    </row>
    <row r="11" ht="25.5" customHeight="1" spans="1:5">
      <c r="A11" s="59" t="s">
        <v>146</v>
      </c>
      <c r="B11" s="77" t="s">
        <v>147</v>
      </c>
      <c r="C11" s="78">
        <f>D11+E11</f>
        <v>59000</v>
      </c>
      <c r="D11" s="78"/>
      <c r="E11" s="78">
        <f>91000-13000-19000</f>
        <v>59000</v>
      </c>
    </row>
    <row r="12" ht="25.5" customHeight="1" spans="1:5">
      <c r="A12" s="59" t="s">
        <v>148</v>
      </c>
      <c r="B12" s="77" t="s">
        <v>149</v>
      </c>
      <c r="C12" s="60">
        <v>13000</v>
      </c>
      <c r="D12" s="78"/>
      <c r="E12" s="78">
        <v>13000</v>
      </c>
    </row>
    <row r="13" ht="25.5" customHeight="1" spans="1:5">
      <c r="A13" s="59" t="s">
        <v>150</v>
      </c>
      <c r="B13" s="77" t="s">
        <v>151</v>
      </c>
      <c r="C13" s="60">
        <v>19000</v>
      </c>
      <c r="D13" s="78"/>
      <c r="E13" s="78">
        <v>19000</v>
      </c>
    </row>
    <row r="14" ht="25.5" customHeight="1" spans="1:5">
      <c r="A14" s="59" t="s">
        <v>152</v>
      </c>
      <c r="B14" s="77" t="s">
        <v>153</v>
      </c>
      <c r="C14" s="78">
        <f t="shared" si="0"/>
        <v>133156</v>
      </c>
      <c r="D14" s="78"/>
      <c r="E14" s="78">
        <v>133156</v>
      </c>
    </row>
    <row r="15" ht="25.5" customHeight="1" spans="1:5">
      <c r="A15" s="59" t="s">
        <v>154</v>
      </c>
      <c r="B15" s="77" t="s">
        <v>155</v>
      </c>
      <c r="C15" s="78">
        <f t="shared" si="0"/>
        <v>123891</v>
      </c>
      <c r="D15" s="78"/>
      <c r="E15" s="78">
        <v>123891</v>
      </c>
    </row>
    <row r="16" ht="25.5" customHeight="1" spans="1:5">
      <c r="A16" s="75" t="s">
        <v>156</v>
      </c>
      <c r="B16" s="76" t="s">
        <v>157</v>
      </c>
      <c r="C16" s="74">
        <f>C17</f>
        <v>19440</v>
      </c>
      <c r="D16" s="74">
        <f>D17</f>
        <v>19440</v>
      </c>
      <c r="E16" s="78"/>
    </row>
    <row r="17" ht="25.5" customHeight="1" spans="1:5">
      <c r="A17" s="59" t="s">
        <v>158</v>
      </c>
      <c r="B17" s="77" t="s">
        <v>159</v>
      </c>
      <c r="C17" s="78">
        <f t="shared" si="0"/>
        <v>19440</v>
      </c>
      <c r="D17" s="78">
        <v>19440</v>
      </c>
      <c r="E17" s="78"/>
    </row>
    <row r="18" ht="25.5" customHeight="1" spans="1:5">
      <c r="A18" s="80"/>
      <c r="B18" s="80"/>
      <c r="C18" s="81"/>
      <c r="D18" s="81"/>
      <c r="E18" s="81"/>
    </row>
    <row r="19" ht="25.5" customHeight="1" spans="1:5">
      <c r="A19" s="82"/>
      <c r="B19" s="82"/>
      <c r="C19" s="70"/>
      <c r="D19" s="70"/>
      <c r="E19" s="70"/>
    </row>
    <row r="20" ht="25.5" customHeight="1" spans="1:5">
      <c r="A20" s="82"/>
      <c r="B20" s="82"/>
      <c r="C20" s="70"/>
      <c r="D20" s="70"/>
      <c r="E20" s="70"/>
    </row>
    <row r="21" ht="25.5" customHeight="1" spans="1:5">
      <c r="A21" s="82"/>
      <c r="B21" s="82"/>
      <c r="C21" s="70"/>
      <c r="D21" s="70"/>
      <c r="E21" s="70"/>
    </row>
    <row r="22" ht="25.5" customHeight="1" spans="1:5">
      <c r="A22" s="82"/>
      <c r="B22" s="82"/>
      <c r="C22" s="70"/>
      <c r="D22" s="70"/>
      <c r="E22" s="70"/>
    </row>
    <row r="23" ht="25.5" customHeight="1" spans="1:5">
      <c r="A23" s="82"/>
      <c r="B23" s="82"/>
      <c r="C23" s="70"/>
      <c r="D23" s="70"/>
      <c r="E23" s="70"/>
    </row>
    <row r="24" ht="25.5" customHeight="1" spans="1:5">
      <c r="A24" s="82"/>
      <c r="B24" s="82"/>
      <c r="C24" s="70"/>
      <c r="D24" s="70"/>
      <c r="E24" s="70"/>
    </row>
    <row r="25" ht="25.5" customHeight="1" spans="1:5">
      <c r="A25" s="82"/>
      <c r="B25" s="82"/>
      <c r="C25" s="70"/>
      <c r="D25" s="70"/>
      <c r="E25" s="70"/>
    </row>
    <row r="26" ht="25.5" customHeight="1" spans="1:5">
      <c r="A26" s="82"/>
      <c r="B26" s="82"/>
      <c r="C26" s="70"/>
      <c r="D26" s="70"/>
      <c r="E26" s="70"/>
    </row>
    <row r="27" ht="25.5" customHeight="1" spans="1:5">
      <c r="A27" s="82"/>
      <c r="B27" s="82"/>
      <c r="C27" s="70"/>
      <c r="D27" s="70"/>
      <c r="E27" s="70"/>
    </row>
    <row r="28" ht="25.5" customHeight="1" spans="1:5">
      <c r="A28" s="82"/>
      <c r="B28" s="82"/>
      <c r="C28" s="70"/>
      <c r="D28" s="70"/>
      <c r="E28" s="70"/>
    </row>
    <row r="29" ht="25.5" customHeight="1" spans="1:5">
      <c r="A29" s="82"/>
      <c r="B29" s="82"/>
      <c r="C29" s="70"/>
      <c r="D29" s="70"/>
      <c r="E29" s="70"/>
    </row>
    <row r="30" ht="25.5" customHeight="1" spans="1:5">
      <c r="A30" s="82"/>
      <c r="B30" s="82"/>
      <c r="C30" s="70"/>
      <c r="D30" s="70"/>
      <c r="E30" s="70"/>
    </row>
    <row r="31" ht="25.5" customHeight="1" spans="1:5">
      <c r="A31" s="82"/>
      <c r="B31" s="82"/>
      <c r="C31" s="70"/>
      <c r="D31" s="70"/>
      <c r="E31" s="70"/>
    </row>
    <row r="32" ht="25.5" customHeight="1" spans="1:5">
      <c r="A32" s="82"/>
      <c r="B32" s="82"/>
      <c r="C32" s="70"/>
      <c r="D32" s="70"/>
      <c r="E32" s="70"/>
    </row>
    <row r="33" ht="25.5" customHeight="1" spans="1:5">
      <c r="A33" s="80"/>
      <c r="B33" s="80"/>
      <c r="C33" s="81"/>
      <c r="D33" s="81"/>
      <c r="E33" s="81"/>
    </row>
    <row r="34" ht="25.5" customHeight="1" spans="1:5">
      <c r="A34" s="82"/>
      <c r="B34" s="82"/>
      <c r="C34" s="70"/>
      <c r="D34" s="70"/>
      <c r="E34" s="70"/>
    </row>
    <row r="35" ht="25.5" customHeight="1" spans="1:5">
      <c r="A35" s="82"/>
      <c r="B35" s="82"/>
      <c r="C35" s="70"/>
      <c r="D35" s="70"/>
      <c r="E35" s="7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瓦斜学区财务专用</dc:creator>
  <cp:lastModifiedBy>远方</cp:lastModifiedBy>
  <dcterms:created xsi:type="dcterms:W3CDTF">2018-01-17T04:55:00Z</dcterms:created>
  <cp:lastPrinted>2021-12-31T03:47:00Z</cp:lastPrinted>
  <dcterms:modified xsi:type="dcterms:W3CDTF">2023-04-07T06:46:17Z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6059851A3AF14532B9DC864F3D05C8A1</vt:lpwstr>
  </property>
</Properties>
</file>