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表10!$A$1:$C$14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3">[1]Sheet1!$A$2:$A$4</definedName>
    <definedName name="分类" localSheetId="8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<sst xmlns="http://schemas.openxmlformats.org/spreadsheetml/2006/main" count="387" uniqueCount="279">
  <si>
    <t>单位代码：</t>
  </si>
  <si>
    <t>单位名称：</t>
  </si>
  <si>
    <t>宁县瓦斜乡人民政府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</si>
  <si>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</si>
  <si>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</si>
  <si>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</si>
  <si>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</si>
  <si>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</si>
  <si>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</si>
  <si>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</si>
  <si>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</si>
  <si>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</si>
  <si>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</si>
  <si>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</si>
  <si>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</si>
  <si>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</si>
  <si>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</si>
  <si>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</si>
  <si>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</si>
  <si>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</si>
  <si>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</si>
  <si>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</si>
  <si>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</si>
  <si>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</si>
  <si>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</si>
  <si>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</si>
  <si>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</si>
  <si>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</si>
  <si>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</si>
  <si>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</si>
  <si>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</si>
  <si>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</si>
  <si>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</si>
  <si>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</si>
  <si>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</si>
  <si>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</si>
  <si>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</si>
  <si>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</si>
  <si>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</si>
  <si>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</si>
  <si>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</si>
  <si>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</si>
  <si>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</si>
  <si>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</si>
  <si>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</si>
  <si>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</si>
  <si>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</si>
  <si>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</si>
  <si>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</si>
  <si>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</si>
  <si>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</si>
  <si>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</si>
  <si>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</si>
  <si>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</si>
  <si>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</si>
  <si>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</si>
  <si>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</si>
  <si>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</si>
  <si>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</si>
  <si>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</si>
  <si>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</si>
  <si>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</si>
  <si>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</si>
  <si>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</si>
  <si>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</si>
  <si>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</si>
  <si>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</si>
  <si>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</si>
  <si>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</si>
  <si>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</si>
  <si>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</si>
  <si>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</si>
  <si>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</si>
  <si>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</si>
  <si>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</si>
  <si>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</si>
  <si>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</si>
  <si>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</si>
  <si>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</si>
  <si>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</si>
  <si>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</si>
  <si>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</si>
  <si>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</si>
  <si>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</si>
  <si>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</si>
  <si>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</si>
  <si>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</si>
  <si>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</si>
  <si>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</si>
  <si>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</si>
  <si>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</si>
  <si>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</si>
  <si>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</si>
  <si>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</si>
  <si>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</si>
  <si>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</si>
  <si>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</si>
  <si>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</si>
  <si>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</si>
  <si>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</si>
  <si>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</si>
  <si>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</si>
  <si>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</si>
  <si>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</si>
  <si>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</si>
  <si>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</si>
  <si>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</si>
  <si>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</si>
  <si>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</si>
  <si>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</si>
  <si>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</si>
  <si>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</si>
  <si>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</si>
  <si>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</si>
  <si>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</si>
  <si>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</si>
  <si>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</si>
  <si>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</si>
  <si>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</si>
  <si>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</si>
  <si>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</si>
  <si>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</si>
  <si>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</si>
  <si>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</si>
  <si>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</si>
  <si>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</si>
  <si>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对机关事业单位基本养老保险缴费支出</t>
  </si>
  <si>
    <t>其他社会保障和就业支出</t>
  </si>
  <si>
    <t>卫生健康支出</t>
  </si>
  <si>
    <t>行政事业单位医疗</t>
  </si>
  <si>
    <t>行政单位医疗</t>
  </si>
  <si>
    <t>城乡社区支出</t>
  </si>
  <si>
    <t>国有土地使用权出让收入安排的支出</t>
  </si>
  <si>
    <t>农村社会事业支出</t>
  </si>
  <si>
    <t>农业农村生态环境支出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</si>
  <si>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</si>
  <si>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</si>
  <si>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</si>
  <si>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</si>
  <si>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</si>
  <si>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</si>
  <si>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</si>
  <si>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</si>
  <si>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</si>
  <si>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</si>
  <si>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</si>
  <si>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</si>
  <si>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</si>
  <si>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</si>
  <si>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</si>
  <si>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</si>
  <si>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</si>
  <si>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</si>
  <si>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</si>
  <si>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</si>
  <si>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</si>
  <si>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</si>
  <si>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</si>
  <si>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</si>
  <si>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</si>
  <si>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</si>
  <si>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</si>
  <si>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</si>
  <si>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</si>
  <si>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</si>
  <si>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</si>
  <si>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</si>
  <si>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</si>
  <si>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</si>
  <si>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</si>
  <si>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</si>
  <si>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</si>
  <si>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</si>
  <si>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</si>
  <si>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</si>
  <si>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</si>
  <si>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</si>
  <si>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</si>
  <si>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瓦斜乡人民政府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</si>
  <si>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</si>
  <si>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</si>
  <si>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</si>
  <si>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</si>
  <si>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</si>
  <si>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</si>
  <si>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</si>
  <si>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</si>
  <si>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</si>
  <si>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</si>
  <si>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</si>
  <si>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</si>
  <si>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</si>
  <si>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</si>
  <si>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</si>
  <si>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</si>
  <si>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</si>
  <si>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</si>
  <si>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</si>
  <si>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</si>
  <si>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</si>
  <si>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</si>
  <si>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</si>
  <si>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</si>
  <si>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</si>
  <si>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</si>
  <si>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</si>
  <si>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</si>
  <si>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</si>
  <si>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</si>
  <si>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</si>
  <si>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</si>
  <si>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</si>
  <si>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</si>
  <si>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</si>
  <si>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</si>
  <si>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</si>
  <si>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</si>
  <si>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</si>
  <si>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</si>
  <si>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</si>
  <si>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</si>
  <si>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</si>
  <si>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</si>
  <si>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</si>
  <si>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</si>
  <si>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</si>
  <si>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</si>
  <si>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</si>
  <si>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</si>
  <si>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</si>
  <si>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</si>
  <si>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</si>
  <si>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</si>
  <si>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</si>
  <si>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</si>
  <si>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</si>
  <si>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</si>
  <si>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</si>
  <si>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r>
      <rPr>
        <sz val="10"/>
        <rFont val="宋体"/>
        <charset val="134"/>
      </rPr>
      <t>其他交通费用</t>
    </r>
    <r>
      <rPr>
        <b/>
        <sz val="10"/>
        <color rgb="FFFF0000"/>
        <rFont val="宋体"/>
        <charset val="134"/>
      </rPr>
      <t>（车补）</t>
    </r>
  </si>
  <si>
    <t>30299</t>
  </si>
  <si>
    <t>其他商品和服务支出</t>
  </si>
  <si>
    <t>303</t>
  </si>
  <si>
    <t>对个人和家庭的补助</t>
  </si>
  <si>
    <t>30302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</si>
  <si>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</si>
  <si>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</si>
  <si>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</si>
  <si>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</si>
  <si>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</si>
  <si>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</si>
  <si>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</si>
  <si>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</si>
  <si>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</si>
  <si>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</si>
  <si>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</si>
  <si>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</si>
  <si>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</si>
  <si>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</si>
  <si>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</si>
  <si>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</si>
  <si>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</si>
  <si>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</si>
  <si>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</si>
  <si>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</si>
  <si>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08-国有土地使用权出让收入安排的支出</t>
  </si>
  <si>
    <t>2120815</t>
  </si>
  <si>
    <t>15-农村社会事业支出</t>
  </si>
  <si>
    <t>2120816</t>
  </si>
  <si>
    <t>16-农业农村生态环境支出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</si>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</sst>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宋体"/>
      <charset val="134"/>
    </font>
    <font>
      <sz val="10"/>
      <name val="Hiragino Sans GB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b/>
      <sz val="9"/>
      <color rgb="FF000000"/>
      <name val="宋体"/>
      <charset val="1"/>
    </font>
    <font>
      <b/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7" applyNumberFormat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7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177" fontId="17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26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left" vertical="center"/>
    </xf>
    <xf numFmtId="179" fontId="29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2" sqref="N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7"/>
      <c r="D3" s="10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9" t="s">
        <v>5</v>
      </c>
      <c r="G10" s="110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9" t="s">
        <v>6</v>
      </c>
      <c r="C12" s="109"/>
      <c r="D12" s="12"/>
      <c r="E12" s="109" t="s">
        <v>7</v>
      </c>
      <c r="F12" s="10"/>
      <c r="G12" s="12"/>
      <c r="H12" s="109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12" sqref="D12"/>
    </sheetView>
  </sheetViews>
  <sheetFormatPr defaultColWidth="10" defaultRowHeight="13.5" outlineLevelCol="2"/>
  <cols>
    <col min="1" max="1" width="5.01666666666667" customWidth="1"/>
    <col min="2" max="2" width="62.875" customWidth="1"/>
    <col min="3" max="3" width="64" customWidth="1"/>
  </cols>
  <sheetData>
    <row r="1" ht="41" customHeight="1" spans="1:2">
      <c r="A1" s="10"/>
      <c r="B1" s="10"/>
    </row>
    <row r="2" ht="39.15" customHeight="1" spans="1:3">
      <c r="A2" s="10"/>
      <c r="B2" s="103" t="s">
        <v>10</v>
      </c>
      <c r="C2" s="103"/>
    </row>
    <row r="3" ht="29.35" customHeight="1" spans="1:3">
      <c r="A3" s="104"/>
      <c r="B3" s="105" t="s">
        <v>11</v>
      </c>
      <c r="C3" s="105" t="s">
        <v>12</v>
      </c>
    </row>
    <row r="4" ht="28.45" customHeight="1" spans="1:3">
      <c r="A4" s="96"/>
      <c r="B4" s="106" t="s">
        <v>13</v>
      </c>
      <c r="C4" s="36" t="s">
        <v>14</v>
      </c>
    </row>
    <row r="5" ht="28.45" customHeight="1" spans="1:3">
      <c r="A5" s="96"/>
      <c r="B5" s="106" t="s">
        <v>15</v>
      </c>
      <c r="C5" s="36" t="s">
        <v>16</v>
      </c>
    </row>
    <row r="6" ht="28.45" customHeight="1" spans="1:3">
      <c r="A6" s="96"/>
      <c r="B6" s="106" t="s">
        <v>17</v>
      </c>
      <c r="C6" s="36" t="s">
        <v>18</v>
      </c>
    </row>
    <row r="7" ht="28.45" customHeight="1" spans="1:3">
      <c r="A7" s="96"/>
      <c r="B7" s="106" t="s">
        <v>19</v>
      </c>
      <c r="C7" s="36"/>
    </row>
    <row r="8" ht="28.45" customHeight="1" spans="1:3">
      <c r="A8" s="96"/>
      <c r="B8" s="106" t="s">
        <v>20</v>
      </c>
      <c r="C8" s="36" t="s">
        <v>21</v>
      </c>
    </row>
    <row r="9" ht="28.45" customHeight="1" spans="1:3">
      <c r="A9" s="96"/>
      <c r="B9" s="106" t="s">
        <v>22</v>
      </c>
      <c r="C9" s="36" t="s">
        <v>23</v>
      </c>
    </row>
    <row r="10" ht="28.45" customHeight="1" spans="1:3">
      <c r="A10" s="96"/>
      <c r="B10" s="106" t="s">
        <v>24</v>
      </c>
      <c r="C10" s="36" t="s">
        <v>25</v>
      </c>
    </row>
    <row r="11" ht="28.45" customHeight="1" spans="1:3">
      <c r="A11" s="96"/>
      <c r="B11" s="106" t="s">
        <v>26</v>
      </c>
      <c r="C11" s="36" t="s">
        <v>27</v>
      </c>
    </row>
    <row r="12" ht="28.45" customHeight="1" spans="1:3">
      <c r="A12" s="96"/>
      <c r="B12" s="106" t="s">
        <v>28</v>
      </c>
      <c r="C12" s="36"/>
    </row>
    <row r="13" ht="28.45" customHeight="1" spans="1:3">
      <c r="A13" s="10"/>
      <c r="B13" s="106" t="s">
        <v>29</v>
      </c>
      <c r="C13" s="36"/>
    </row>
    <row r="14" ht="28.45" customHeight="1" spans="1:3">
      <c r="A14" s="10"/>
      <c r="B14" s="106" t="s">
        <v>30</v>
      </c>
      <c r="C14" s="36" t="s">
        <v>14</v>
      </c>
    </row>
    <row r="15" ht="36" customHeight="1" spans="2:3">
      <c r="B15" s="106" t="s">
        <v>31</v>
      </c>
      <c r="C15" s="41"/>
    </row>
  </sheetData>
  <mergeCells count="1">
    <mergeCell ref="B2:C2"/>
  </mergeCells>
  <pageMargins left="0.75" right="0.75" top="0.747916666666667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I34" sqref="I34"/>
    </sheetView>
  </sheetViews>
  <sheetFormatPr defaultColWidth="10" defaultRowHeight="13.5" outlineLevelCol="3"/>
  <cols>
    <col min="1" max="1" width="46.5" customWidth="1"/>
    <col min="2" max="2" width="19.6583333333333" customWidth="1"/>
    <col min="3" max="3" width="38.75" customWidth="1"/>
    <col min="4" max="4" width="21.9" customWidth="1"/>
    <col min="6" max="6" width="12.625"/>
  </cols>
  <sheetData>
    <row r="1" ht="9" customHeight="1" spans="1:4">
      <c r="A1" s="10"/>
      <c r="B1" s="10"/>
      <c r="C1" s="10"/>
      <c r="D1" s="10"/>
    </row>
    <row r="2" ht="29" customHeight="1" spans="1:4">
      <c r="A2" s="11" t="s">
        <v>32</v>
      </c>
      <c r="B2" s="11"/>
      <c r="C2" s="11"/>
      <c r="D2" s="11"/>
    </row>
    <row r="3" ht="16" customHeight="1" spans="1:4">
      <c r="A3" s="96"/>
      <c r="B3" s="96"/>
      <c r="C3" s="96"/>
      <c r="D3" s="97" t="s">
        <v>33</v>
      </c>
    </row>
    <row r="4" ht="12" customHeight="1" spans="1:4">
      <c r="A4" s="70" t="s">
        <v>34</v>
      </c>
      <c r="B4" s="70"/>
      <c r="C4" s="70" t="s">
        <v>35</v>
      </c>
      <c r="D4" s="70"/>
    </row>
    <row r="5" ht="12" customHeight="1" spans="1:4">
      <c r="A5" s="70" t="s">
        <v>36</v>
      </c>
      <c r="B5" s="70" t="s">
        <v>37</v>
      </c>
      <c r="C5" s="70" t="s">
        <v>36</v>
      </c>
      <c r="D5" s="70" t="s">
        <v>37</v>
      </c>
    </row>
    <row r="6" ht="12" customHeight="1" spans="1:4">
      <c r="A6" s="98" t="s">
        <v>38</v>
      </c>
      <c r="B6" s="76">
        <v>8084001.0088</v>
      </c>
      <c r="C6" s="98" t="s">
        <v>39</v>
      </c>
      <c r="D6" s="76">
        <v>6996869.524</v>
      </c>
    </row>
    <row r="7" ht="12" customHeight="1" spans="1:4">
      <c r="A7" s="98" t="s">
        <v>40</v>
      </c>
      <c r="C7" s="98" t="s">
        <v>41</v>
      </c>
      <c r="D7" s="99"/>
    </row>
    <row r="8" ht="12" customHeight="1" spans="1:4">
      <c r="A8" s="98" t="s">
        <v>42</v>
      </c>
      <c r="B8" s="76"/>
      <c r="C8" s="98" t="s">
        <v>43</v>
      </c>
      <c r="D8" s="99"/>
    </row>
    <row r="9" ht="12" customHeight="1" spans="1:4">
      <c r="A9" s="98" t="s">
        <v>44</v>
      </c>
      <c r="B9" s="76"/>
      <c r="C9" s="98" t="s">
        <v>45</v>
      </c>
      <c r="D9" s="99"/>
    </row>
    <row r="10" ht="12" customHeight="1" spans="1:4">
      <c r="A10" s="98" t="s">
        <v>46</v>
      </c>
      <c r="B10" s="76"/>
      <c r="C10" s="98" t="s">
        <v>47</v>
      </c>
      <c r="D10" s="99"/>
    </row>
    <row r="11" ht="12" customHeight="1" spans="1:4">
      <c r="A11" s="98" t="s">
        <v>48</v>
      </c>
      <c r="B11" s="76"/>
      <c r="C11" s="98" t="s">
        <v>49</v>
      </c>
      <c r="D11" s="99"/>
    </row>
    <row r="12" ht="12" customHeight="1" spans="1:4">
      <c r="A12" s="98" t="s">
        <v>50</v>
      </c>
      <c r="B12" s="76"/>
      <c r="C12" s="98" t="s">
        <v>51</v>
      </c>
      <c r="D12" s="99"/>
    </row>
    <row r="13" ht="12" customHeight="1" spans="1:4">
      <c r="A13" s="98" t="s">
        <v>52</v>
      </c>
      <c r="B13" s="76"/>
      <c r="C13" s="98" t="s">
        <v>53</v>
      </c>
      <c r="D13" s="99">
        <v>694717.1208</v>
      </c>
    </row>
    <row r="14" ht="12" customHeight="1" spans="1:4">
      <c r="A14" s="98" t="s">
        <v>54</v>
      </c>
      <c r="B14" s="76"/>
      <c r="C14" s="98" t="s">
        <v>55</v>
      </c>
      <c r="D14" s="99"/>
    </row>
    <row r="15" ht="12" customHeight="1" spans="1:4">
      <c r="A15" s="98"/>
      <c r="B15" s="100"/>
      <c r="C15" s="98" t="s">
        <v>56</v>
      </c>
      <c r="D15" s="99">
        <v>392414.364</v>
      </c>
    </row>
    <row r="16" ht="12" customHeight="1" spans="1:4">
      <c r="A16" s="98"/>
      <c r="B16" s="100"/>
      <c r="C16" s="98" t="s">
        <v>57</v>
      </c>
      <c r="D16" s="99"/>
    </row>
    <row r="17" ht="12" customHeight="1" spans="1:4">
      <c r="A17" s="98"/>
      <c r="B17" s="100"/>
      <c r="C17" s="98" t="s">
        <v>58</v>
      </c>
      <c r="D17" s="99">
        <v>850000</v>
      </c>
    </row>
    <row r="18" ht="12" customHeight="1" spans="1:4">
      <c r="A18" s="98"/>
      <c r="B18" s="100"/>
      <c r="C18" s="98" t="s">
        <v>59</v>
      </c>
      <c r="D18" s="99"/>
    </row>
    <row r="19" ht="12" customHeight="1" spans="1:4">
      <c r="A19" s="98"/>
      <c r="B19" s="100"/>
      <c r="C19" s="98" t="s">
        <v>60</v>
      </c>
      <c r="D19" s="99"/>
    </row>
    <row r="20" ht="12" customHeight="1" spans="1:4">
      <c r="A20" s="101"/>
      <c r="B20" s="102"/>
      <c r="C20" s="98" t="s">
        <v>61</v>
      </c>
      <c r="D20" s="99"/>
    </row>
    <row r="21" ht="12" customHeight="1" spans="1:4">
      <c r="A21" s="101"/>
      <c r="B21" s="102"/>
      <c r="C21" s="98" t="s">
        <v>62</v>
      </c>
      <c r="D21" s="99"/>
    </row>
    <row r="22" ht="12" customHeight="1" spans="1:4">
      <c r="A22" s="101"/>
      <c r="B22" s="102"/>
      <c r="C22" s="98" t="s">
        <v>63</v>
      </c>
      <c r="D22" s="99"/>
    </row>
    <row r="23" ht="12" customHeight="1" spans="1:4">
      <c r="A23" s="101"/>
      <c r="B23" s="102"/>
      <c r="C23" s="98" t="s">
        <v>64</v>
      </c>
      <c r="D23" s="99"/>
    </row>
    <row r="24" ht="12" customHeight="1" spans="1:4">
      <c r="A24" s="101"/>
      <c r="B24" s="102"/>
      <c r="C24" s="98" t="s">
        <v>65</v>
      </c>
      <c r="D24" s="99"/>
    </row>
    <row r="25" ht="12" customHeight="1" spans="1:4">
      <c r="A25" s="98"/>
      <c r="B25" s="100"/>
      <c r="C25" s="98" t="s">
        <v>66</v>
      </c>
      <c r="D25" s="99"/>
    </row>
    <row r="26" ht="12" customHeight="1" spans="1:4">
      <c r="A26" s="98"/>
      <c r="B26" s="100"/>
      <c r="C26" s="98" t="s">
        <v>67</v>
      </c>
      <c r="D26" s="99"/>
    </row>
    <row r="27" ht="12" customHeight="1" spans="1:4">
      <c r="A27" s="98"/>
      <c r="B27" s="100"/>
      <c r="C27" s="98" t="s">
        <v>68</v>
      </c>
      <c r="D27" s="99"/>
    </row>
    <row r="28" ht="12" customHeight="1" spans="1:4">
      <c r="A28" s="101"/>
      <c r="B28" s="102"/>
      <c r="C28" s="98" t="s">
        <v>69</v>
      </c>
      <c r="D28" s="99"/>
    </row>
    <row r="29" ht="12" customHeight="1" spans="1:4">
      <c r="A29" s="101"/>
      <c r="B29" s="102"/>
      <c r="C29" s="98" t="s">
        <v>70</v>
      </c>
      <c r="D29" s="99"/>
    </row>
    <row r="30" ht="12" customHeight="1" spans="1:4">
      <c r="A30" s="101"/>
      <c r="B30" s="102"/>
      <c r="C30" s="98" t="s">
        <v>71</v>
      </c>
      <c r="D30" s="99"/>
    </row>
    <row r="31" ht="12" customHeight="1" spans="1:4">
      <c r="A31" s="101"/>
      <c r="B31" s="102"/>
      <c r="C31" s="98" t="s">
        <v>72</v>
      </c>
      <c r="D31" s="99"/>
    </row>
    <row r="32" ht="12" customHeight="1" spans="1:4">
      <c r="A32" s="101"/>
      <c r="B32" s="102"/>
      <c r="C32" s="98" t="s">
        <v>73</v>
      </c>
      <c r="D32" s="99"/>
    </row>
    <row r="33" ht="12" customHeight="1" spans="1:4">
      <c r="A33" s="98"/>
      <c r="B33" s="98"/>
      <c r="C33" s="98" t="s">
        <v>74</v>
      </c>
      <c r="D33" s="99"/>
    </row>
    <row r="34" ht="12" customHeight="1" spans="1:4">
      <c r="A34" s="98"/>
      <c r="B34" s="98"/>
      <c r="C34" s="98" t="s">
        <v>75</v>
      </c>
      <c r="D34" s="99"/>
    </row>
    <row r="35" ht="12" customHeight="1" spans="1:4">
      <c r="A35" s="98"/>
      <c r="B35" s="98"/>
      <c r="C35" s="98" t="s">
        <v>76</v>
      </c>
      <c r="D35" s="99"/>
    </row>
    <row r="36" ht="12" customHeight="1" spans="1:4">
      <c r="A36" s="98"/>
      <c r="B36" s="98"/>
      <c r="C36" s="98"/>
      <c r="D36" s="98"/>
    </row>
    <row r="37" ht="12" customHeight="1" spans="1:4">
      <c r="A37" s="98"/>
      <c r="B37" s="98"/>
      <c r="C37" s="98"/>
      <c r="D37" s="98"/>
    </row>
    <row r="38" ht="12" customHeight="1" spans="1:4">
      <c r="A38" s="98"/>
      <c r="B38" s="98"/>
      <c r="C38" s="98"/>
      <c r="D38" s="98"/>
    </row>
    <row r="39" ht="12" customHeight="1" spans="1:4">
      <c r="A39" s="101" t="s">
        <v>77</v>
      </c>
      <c r="B39" s="102">
        <f>SUM(B6:B14)</f>
        <v>8084001.0088</v>
      </c>
      <c r="C39" s="101" t="s">
        <v>78</v>
      </c>
      <c r="D39" s="102">
        <f>SUM(D6:D38)</f>
        <v>8934001.0088</v>
      </c>
    </row>
    <row r="40" ht="12" customHeight="1" spans="1:4">
      <c r="A40" s="101" t="s">
        <v>79</v>
      </c>
      <c r="B40" s="102">
        <v>850000</v>
      </c>
      <c r="C40" s="101" t="s">
        <v>80</v>
      </c>
      <c r="D40" s="102"/>
    </row>
    <row r="41" ht="12" customHeight="1" spans="1:4">
      <c r="A41" s="101" t="s">
        <v>81</v>
      </c>
      <c r="B41" s="100"/>
      <c r="C41" s="98"/>
      <c r="D41" s="100"/>
    </row>
    <row r="42" ht="12" customHeight="1" spans="1:4">
      <c r="A42" s="101" t="s">
        <v>82</v>
      </c>
      <c r="B42" s="102">
        <f>B39+B40</f>
        <v>8934001.0088</v>
      </c>
      <c r="C42" s="101" t="s">
        <v>83</v>
      </c>
      <c r="D42" s="102">
        <f>D39+D40</f>
        <v>8934001.0088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40" sqref="B4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9"/>
    </row>
    <row r="2" ht="24.75" customHeight="1" spans="1:2">
      <c r="A2" s="20" t="s">
        <v>84</v>
      </c>
      <c r="B2" s="20"/>
    </row>
    <row r="3" ht="24.75" customHeight="1" spans="1:2">
      <c r="A3" s="85"/>
      <c r="B3" s="21" t="s">
        <v>33</v>
      </c>
    </row>
    <row r="4" ht="22" customHeight="1" spans="1:2">
      <c r="A4" s="33" t="s">
        <v>36</v>
      </c>
      <c r="B4" s="33" t="s">
        <v>37</v>
      </c>
    </row>
    <row r="5" s="17" customFormat="1" ht="22" customHeight="1" spans="1:3">
      <c r="A5" s="86" t="s">
        <v>85</v>
      </c>
      <c r="B5" s="87">
        <f>B6+B7</f>
        <v>8084001.0088</v>
      </c>
      <c r="C5" s="18"/>
    </row>
    <row r="6" s="17" customFormat="1" ht="22" customHeight="1" spans="1:3">
      <c r="A6" s="88" t="s">
        <v>86</v>
      </c>
      <c r="B6" s="89">
        <v>8084001.0088</v>
      </c>
      <c r="C6" s="18"/>
    </row>
    <row r="7" s="17" customFormat="1" ht="22" customHeight="1" spans="1:3">
      <c r="A7" s="88" t="s">
        <v>87</v>
      </c>
      <c r="B7" s="90"/>
      <c r="C7" s="18"/>
    </row>
    <row r="8" s="17" customFormat="1" ht="22" customHeight="1" spans="1:3">
      <c r="A8" s="91" t="s">
        <v>40</v>
      </c>
      <c r="B8" s="92">
        <f>B9+B10</f>
        <v>850000</v>
      </c>
      <c r="C8" s="18"/>
    </row>
    <row r="9" s="17" customFormat="1" ht="22" customHeight="1" spans="1:3">
      <c r="A9" s="88" t="s">
        <v>86</v>
      </c>
      <c r="B9" s="90"/>
      <c r="C9" s="18"/>
    </row>
    <row r="10" s="17" customFormat="1" ht="22" customHeight="1" spans="1:3">
      <c r="A10" s="88" t="s">
        <v>87</v>
      </c>
      <c r="B10" s="90">
        <v>850000</v>
      </c>
      <c r="C10" s="18"/>
    </row>
    <row r="11" s="17" customFormat="1" ht="22" customHeight="1" spans="1:3">
      <c r="A11" s="86" t="s">
        <v>88</v>
      </c>
      <c r="B11" s="90"/>
      <c r="C11" s="18"/>
    </row>
    <row r="12" s="17" customFormat="1" ht="22" customHeight="1" spans="1:3">
      <c r="A12" s="88" t="s">
        <v>86</v>
      </c>
      <c r="B12" s="90"/>
      <c r="C12" s="18"/>
    </row>
    <row r="13" s="17" customFormat="1" ht="22" customHeight="1" spans="1:3">
      <c r="A13" s="88" t="s">
        <v>87</v>
      </c>
      <c r="B13" s="90"/>
      <c r="C13" s="18"/>
    </row>
    <row r="14" s="17" customFormat="1" ht="22" customHeight="1" spans="1:3">
      <c r="A14" s="93" t="s">
        <v>89</v>
      </c>
      <c r="B14" s="90">
        <f>SUM(B15:B17)</f>
        <v>0</v>
      </c>
      <c r="C14" s="18"/>
    </row>
    <row r="15" s="17" customFormat="1" ht="22" customHeight="1" spans="1:3">
      <c r="A15" s="88" t="s">
        <v>90</v>
      </c>
      <c r="B15" s="90"/>
      <c r="C15" s="18"/>
    </row>
    <row r="16" s="17" customFormat="1" ht="22" customHeight="1" spans="1:3">
      <c r="A16" s="88" t="s">
        <v>91</v>
      </c>
      <c r="B16" s="90"/>
      <c r="C16" s="18"/>
    </row>
    <row r="17" s="17" customFormat="1" ht="22" customHeight="1" spans="1:3">
      <c r="A17" s="88" t="s">
        <v>92</v>
      </c>
      <c r="B17" s="90"/>
      <c r="C17" s="18"/>
    </row>
    <row r="18" s="17" customFormat="1" ht="22" customHeight="1" spans="1:3">
      <c r="A18" s="93" t="s">
        <v>93</v>
      </c>
      <c r="B18" s="90"/>
      <c r="C18" s="18"/>
    </row>
    <row r="19" s="17" customFormat="1" ht="22" customHeight="1" spans="1:3">
      <c r="A19" s="93" t="s">
        <v>94</v>
      </c>
      <c r="B19" s="90"/>
      <c r="C19" s="18"/>
    </row>
    <row r="20" s="17" customFormat="1" ht="22" customHeight="1" spans="1:3">
      <c r="A20" s="93" t="s">
        <v>95</v>
      </c>
      <c r="B20" s="90"/>
      <c r="C20" s="18"/>
    </row>
    <row r="21" s="17" customFormat="1" ht="22" customHeight="1" spans="1:3">
      <c r="A21" s="93" t="s">
        <v>96</v>
      </c>
      <c r="B21" s="90"/>
      <c r="C21" s="18"/>
    </row>
    <row r="22" s="17" customFormat="1" ht="22" customHeight="1" spans="1:3">
      <c r="A22" s="93" t="s">
        <v>97</v>
      </c>
      <c r="B22" s="89">
        <f>B23+B26+B29+B30</f>
        <v>0</v>
      </c>
      <c r="C22" s="18"/>
    </row>
    <row r="23" s="17" customFormat="1" ht="22" customHeight="1" spans="1:3">
      <c r="A23" s="88" t="s">
        <v>98</v>
      </c>
      <c r="B23" s="89">
        <f>B24+B25</f>
        <v>0</v>
      </c>
      <c r="C23" s="18"/>
    </row>
    <row r="24" s="17" customFormat="1" ht="22" customHeight="1" spans="1:3">
      <c r="A24" s="88" t="s">
        <v>99</v>
      </c>
      <c r="B24" s="89"/>
      <c r="C24" s="18"/>
    </row>
    <row r="25" s="17" customFormat="1" ht="22" customHeight="1" spans="1:3">
      <c r="A25" s="88" t="s">
        <v>100</v>
      </c>
      <c r="B25" s="89"/>
      <c r="C25" s="18"/>
    </row>
    <row r="26" s="17" customFormat="1" ht="22" customHeight="1" spans="1:3">
      <c r="A26" s="88" t="s">
        <v>101</v>
      </c>
      <c r="B26" s="89">
        <f>B27+B28</f>
        <v>0</v>
      </c>
      <c r="C26" s="18"/>
    </row>
    <row r="27" s="17" customFormat="1" ht="22" customHeight="1" spans="1:3">
      <c r="A27" s="88" t="s">
        <v>102</v>
      </c>
      <c r="B27" s="89"/>
      <c r="C27" s="18"/>
    </row>
    <row r="28" s="17" customFormat="1" ht="22" customHeight="1" spans="1:3">
      <c r="A28" s="88" t="s">
        <v>103</v>
      </c>
      <c r="B28" s="89"/>
      <c r="C28" s="18"/>
    </row>
    <row r="29" s="17" customFormat="1" ht="22" customHeight="1" spans="1:3">
      <c r="A29" s="88" t="s">
        <v>104</v>
      </c>
      <c r="B29" s="89"/>
      <c r="C29" s="18"/>
    </row>
    <row r="30" s="17" customFormat="1" ht="22" customHeight="1" spans="1:3">
      <c r="A30" s="88" t="s">
        <v>105</v>
      </c>
      <c r="B30" s="89"/>
      <c r="C30" s="18"/>
    </row>
    <row r="31" ht="22" customHeight="1" spans="1:2">
      <c r="A31" s="94"/>
      <c r="B31" s="89"/>
    </row>
    <row r="32" s="17" customFormat="1" ht="22" customHeight="1" spans="1:3">
      <c r="A32" s="95" t="s">
        <v>106</v>
      </c>
      <c r="B32" s="87">
        <f>B5+B8+B14+B18+B19+B20+B21+B22</f>
        <v>8934001.0088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10" workbookViewId="0">
      <selection activeCell="J18" sqref="J18"/>
    </sheetView>
  </sheetViews>
  <sheetFormatPr defaultColWidth="10" defaultRowHeight="13.5" outlineLevelCol="4"/>
  <cols>
    <col min="1" max="1" width="12.7583333333333" customWidth="1"/>
    <col min="2" max="2" width="34.225" customWidth="1"/>
    <col min="3" max="5" width="13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33" customHeight="1" spans="1:5">
      <c r="A4" s="82" t="s">
        <v>108</v>
      </c>
      <c r="B4" s="82" t="s">
        <v>109</v>
      </c>
      <c r="C4" s="82" t="s">
        <v>110</v>
      </c>
      <c r="D4" s="82" t="s">
        <v>111</v>
      </c>
      <c r="E4" s="82" t="s">
        <v>112</v>
      </c>
    </row>
    <row r="5" s="28" customFormat="1" ht="33" customHeight="1" spans="1:5">
      <c r="A5" s="36" t="s">
        <v>113</v>
      </c>
      <c r="B5" s="65"/>
      <c r="C5" s="66">
        <f>C6+C9+C15+C18</f>
        <v>8934001.0088</v>
      </c>
      <c r="D5" s="65"/>
      <c r="E5" s="65"/>
    </row>
    <row r="6" s="28" customFormat="1" ht="33" customHeight="1" spans="1:5">
      <c r="A6" s="56" t="s">
        <v>114</v>
      </c>
      <c r="B6" s="27" t="s">
        <v>115</v>
      </c>
      <c r="C6" s="67">
        <v>6996869.524</v>
      </c>
      <c r="D6" s="65"/>
      <c r="E6" s="65"/>
    </row>
    <row r="7" s="28" customFormat="1" ht="33" customHeight="1" spans="1:5">
      <c r="A7" s="27" t="s">
        <v>116</v>
      </c>
      <c r="B7" s="27" t="s">
        <v>117</v>
      </c>
      <c r="C7" s="67">
        <v>6996869.524</v>
      </c>
      <c r="D7" s="65"/>
      <c r="E7" s="65"/>
    </row>
    <row r="8" s="28" customFormat="1" ht="33" customHeight="1" spans="1:5">
      <c r="A8" s="27" t="s">
        <v>118</v>
      </c>
      <c r="B8" s="27" t="s">
        <v>119</v>
      </c>
      <c r="C8" s="67">
        <v>6996869.524</v>
      </c>
      <c r="D8" s="67"/>
      <c r="E8" s="67"/>
    </row>
    <row r="9" s="50" customFormat="1" ht="33" customHeight="1" spans="1:5">
      <c r="A9" s="56" t="s">
        <v>120</v>
      </c>
      <c r="B9" s="56" t="s">
        <v>121</v>
      </c>
      <c r="C9" s="40">
        <f>C10+C14</f>
        <v>694717.1208</v>
      </c>
      <c r="D9" s="40"/>
      <c r="E9" s="40"/>
    </row>
    <row r="10" s="28" customFormat="1" ht="33" customHeight="1" spans="1:5">
      <c r="A10" s="27" t="s">
        <v>122</v>
      </c>
      <c r="B10" s="27" t="s">
        <v>123</v>
      </c>
      <c r="C10" s="45">
        <f>C11+C12</f>
        <v>655121.68</v>
      </c>
      <c r="D10" s="45"/>
      <c r="E10" s="45"/>
    </row>
    <row r="11" s="28" customFormat="1" ht="33" customHeight="1" spans="1:5">
      <c r="A11" s="27" t="s">
        <v>124</v>
      </c>
      <c r="B11" s="27" t="s">
        <v>125</v>
      </c>
      <c r="C11" s="45">
        <v>41530</v>
      </c>
      <c r="D11" s="45"/>
      <c r="E11" s="45"/>
    </row>
    <row r="12" s="28" customFormat="1" ht="33" customHeight="1" spans="1:5">
      <c r="A12" s="68">
        <v>2080505</v>
      </c>
      <c r="B12" s="45" t="s">
        <v>126</v>
      </c>
      <c r="C12" s="45">
        <v>613591.68</v>
      </c>
      <c r="D12" s="45"/>
      <c r="E12" s="45"/>
    </row>
    <row r="13" s="28" customFormat="1" ht="33" customHeight="1" spans="1:5">
      <c r="A13" s="68">
        <v>20899</v>
      </c>
      <c r="B13" s="45" t="s">
        <v>127</v>
      </c>
      <c r="C13" s="45">
        <v>39595.4408</v>
      </c>
      <c r="D13" s="45"/>
      <c r="E13" s="45"/>
    </row>
    <row r="14" s="28" customFormat="1" ht="33" customHeight="1" spans="1:5">
      <c r="A14" s="68">
        <v>2089999</v>
      </c>
      <c r="B14" s="45" t="s">
        <v>127</v>
      </c>
      <c r="C14" s="45">
        <v>39595.4408</v>
      </c>
      <c r="D14" s="45"/>
      <c r="E14" s="45"/>
    </row>
    <row r="15" s="50" customFormat="1" ht="33" customHeight="1" spans="1:5">
      <c r="A15" s="69">
        <v>210</v>
      </c>
      <c r="B15" s="40" t="s">
        <v>128</v>
      </c>
      <c r="C15" s="40">
        <v>392414.364</v>
      </c>
      <c r="D15" s="40"/>
      <c r="E15" s="40"/>
    </row>
    <row r="16" s="28" customFormat="1" ht="33" customHeight="1" spans="1:5">
      <c r="A16" s="68">
        <v>20111</v>
      </c>
      <c r="B16" s="45" t="s">
        <v>129</v>
      </c>
      <c r="C16" s="45">
        <v>392414.364</v>
      </c>
      <c r="D16" s="45"/>
      <c r="E16" s="45"/>
    </row>
    <row r="17" s="28" customFormat="1" ht="33" customHeight="1" spans="1:5">
      <c r="A17" s="68">
        <v>2101101</v>
      </c>
      <c r="B17" s="45" t="s">
        <v>130</v>
      </c>
      <c r="C17" s="45">
        <v>392414.364</v>
      </c>
      <c r="D17" s="45"/>
      <c r="E17" s="45"/>
    </row>
    <row r="18" s="81" customFormat="1" ht="33" customHeight="1" spans="1:5">
      <c r="A18" s="83">
        <v>202</v>
      </c>
      <c r="B18" s="40" t="s">
        <v>131</v>
      </c>
      <c r="C18" s="84">
        <f>C19</f>
        <v>850000</v>
      </c>
      <c r="D18" s="84"/>
      <c r="E18" s="84"/>
    </row>
    <row r="19" ht="33" customHeight="1" spans="1:5">
      <c r="A19" s="68">
        <v>21208</v>
      </c>
      <c r="B19" s="45" t="s">
        <v>132</v>
      </c>
      <c r="C19" s="45">
        <v>850000</v>
      </c>
      <c r="D19" s="41"/>
      <c r="E19" s="41"/>
    </row>
    <row r="20" ht="33" customHeight="1" spans="1:5">
      <c r="A20" s="68">
        <v>2120815</v>
      </c>
      <c r="B20" s="45" t="s">
        <v>133</v>
      </c>
      <c r="C20" s="45">
        <v>700000</v>
      </c>
      <c r="D20" s="41"/>
      <c r="E20" s="41"/>
    </row>
    <row r="21" ht="33" customHeight="1" spans="1:5">
      <c r="A21" s="68">
        <v>2120816</v>
      </c>
      <c r="B21" s="45" t="s">
        <v>134</v>
      </c>
      <c r="C21" s="45">
        <v>150000</v>
      </c>
      <c r="D21" s="41"/>
      <c r="E21" s="41"/>
    </row>
  </sheetData>
  <mergeCells count="1">
    <mergeCell ref="A2:E2"/>
  </mergeCells>
  <pageMargins left="0.75" right="0.75" top="0.944444444444444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3"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4.25" customWidth="1"/>
    <col min="3" max="3" width="30.1833333333333" customWidth="1"/>
    <col min="4" max="4" width="14.125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8" customHeight="1" spans="1:7">
      <c r="A2" s="11" t="s">
        <v>135</v>
      </c>
      <c r="B2" s="11"/>
      <c r="C2" s="11"/>
      <c r="D2" s="11"/>
      <c r="E2" s="10"/>
      <c r="F2" s="10"/>
      <c r="G2" s="10"/>
    </row>
    <row r="3" ht="16" customHeight="1" spans="1:7">
      <c r="A3" s="12"/>
      <c r="B3" s="12"/>
      <c r="C3" s="52" t="s">
        <v>33</v>
      </c>
      <c r="D3" s="52"/>
      <c r="E3" s="12"/>
      <c r="F3" s="12"/>
      <c r="G3" s="12"/>
    </row>
    <row r="4" ht="18" customHeight="1" spans="1:7">
      <c r="A4" s="70" t="s">
        <v>34</v>
      </c>
      <c r="B4" s="70"/>
      <c r="C4" s="70" t="s">
        <v>35</v>
      </c>
      <c r="D4" s="70"/>
      <c r="E4" s="12"/>
      <c r="F4" s="12"/>
      <c r="G4" s="12"/>
    </row>
    <row r="5" ht="18" customHeight="1" spans="1:7">
      <c r="A5" s="70" t="s">
        <v>36</v>
      </c>
      <c r="B5" s="70" t="s">
        <v>37</v>
      </c>
      <c r="C5" s="70" t="s">
        <v>36</v>
      </c>
      <c r="D5" s="70" t="s">
        <v>113</v>
      </c>
      <c r="E5" s="12"/>
      <c r="F5" s="12"/>
      <c r="G5" s="12"/>
    </row>
    <row r="6" ht="18" customHeight="1" spans="1:7">
      <c r="A6" s="15" t="s">
        <v>136</v>
      </c>
      <c r="B6" s="48">
        <f>SUM(B7:B9)</f>
        <v>8934001.0088</v>
      </c>
      <c r="C6" s="15" t="s">
        <v>137</v>
      </c>
      <c r="D6" s="48">
        <f>SUM(D7:D36)</f>
        <v>8934001.0088</v>
      </c>
      <c r="E6" s="12"/>
      <c r="F6" s="12"/>
      <c r="G6" s="12"/>
    </row>
    <row r="7" ht="18" customHeight="1" spans="1:7">
      <c r="A7" s="15" t="s">
        <v>138</v>
      </c>
      <c r="B7" s="15">
        <v>8084001.0088</v>
      </c>
      <c r="C7" s="15" t="s">
        <v>139</v>
      </c>
      <c r="D7" s="15">
        <v>6996869.524</v>
      </c>
      <c r="E7" s="12"/>
      <c r="F7" s="12"/>
      <c r="G7" s="12"/>
    </row>
    <row r="8" ht="18" customHeight="1" spans="1:7">
      <c r="A8" s="15" t="s">
        <v>140</v>
      </c>
      <c r="B8" s="15">
        <v>850000</v>
      </c>
      <c r="C8" s="15" t="s">
        <v>141</v>
      </c>
      <c r="D8" s="15"/>
      <c r="E8" s="12"/>
      <c r="F8" s="12"/>
      <c r="G8" s="12"/>
    </row>
    <row r="9" ht="18" customHeight="1" spans="1:7">
      <c r="A9" s="15" t="s">
        <v>142</v>
      </c>
      <c r="B9" s="76"/>
      <c r="C9" s="15" t="s">
        <v>143</v>
      </c>
      <c r="D9" s="15"/>
      <c r="E9" s="12"/>
      <c r="F9" s="12"/>
      <c r="G9" s="12"/>
    </row>
    <row r="10" ht="18" customHeight="1" spans="1:7">
      <c r="A10" s="15"/>
      <c r="B10" s="77"/>
      <c r="C10" s="15" t="s">
        <v>144</v>
      </c>
      <c r="D10" s="15"/>
      <c r="E10" s="12"/>
      <c r="F10" s="12"/>
      <c r="G10" s="12"/>
    </row>
    <row r="11" ht="18" customHeight="1" spans="1:7">
      <c r="A11" s="15"/>
      <c r="B11" s="77"/>
      <c r="C11" s="15" t="s">
        <v>145</v>
      </c>
      <c r="D11" s="15"/>
      <c r="E11" s="12"/>
      <c r="F11" s="12"/>
      <c r="G11" s="12"/>
    </row>
    <row r="12" ht="18" customHeight="1" spans="1:7">
      <c r="A12" s="15"/>
      <c r="B12" s="77"/>
      <c r="C12" s="15" t="s">
        <v>146</v>
      </c>
      <c r="D12" s="15"/>
      <c r="E12" s="12"/>
      <c r="F12" s="12"/>
      <c r="G12" s="12"/>
    </row>
    <row r="13" ht="18" customHeight="1" spans="1:7">
      <c r="A13" s="48"/>
      <c r="B13" s="73"/>
      <c r="C13" s="15" t="s">
        <v>147</v>
      </c>
      <c r="D13" s="15"/>
      <c r="E13" s="12"/>
      <c r="F13" s="12"/>
      <c r="G13" s="12"/>
    </row>
    <row r="14" ht="18" customHeight="1" spans="1:7">
      <c r="A14" s="15"/>
      <c r="B14" s="77"/>
      <c r="C14" s="15" t="s">
        <v>148</v>
      </c>
      <c r="D14" s="15">
        <v>694717.1208</v>
      </c>
      <c r="E14" s="12"/>
      <c r="F14" s="12"/>
      <c r="G14" s="51"/>
    </row>
    <row r="15" ht="18" customHeight="1" spans="1:7">
      <c r="A15" s="15"/>
      <c r="B15" s="77"/>
      <c r="C15" s="15" t="s">
        <v>149</v>
      </c>
      <c r="D15" s="15"/>
      <c r="E15" s="12"/>
      <c r="F15" s="12"/>
      <c r="G15" s="12"/>
    </row>
    <row r="16" ht="18" customHeight="1" spans="1:7">
      <c r="A16" s="15"/>
      <c r="B16" s="77"/>
      <c r="C16" s="15" t="s">
        <v>150</v>
      </c>
      <c r="D16" s="15">
        <v>392414.364</v>
      </c>
      <c r="E16" s="12"/>
      <c r="F16" s="12"/>
      <c r="G16" s="12"/>
    </row>
    <row r="17" ht="18" customHeight="1" spans="1:7">
      <c r="A17" s="15"/>
      <c r="B17" s="77"/>
      <c r="C17" s="15" t="s">
        <v>151</v>
      </c>
      <c r="D17" s="15"/>
      <c r="E17" s="12"/>
      <c r="F17" s="12"/>
      <c r="G17" s="12"/>
    </row>
    <row r="18" ht="18" customHeight="1" spans="1:7">
      <c r="A18" s="15"/>
      <c r="B18" s="77"/>
      <c r="C18" s="15" t="s">
        <v>152</v>
      </c>
      <c r="D18" s="15">
        <v>850000</v>
      </c>
      <c r="E18" s="12"/>
      <c r="F18" s="12"/>
      <c r="G18" s="12"/>
    </row>
    <row r="19" ht="18" customHeight="1" spans="1:7">
      <c r="A19" s="15"/>
      <c r="B19" s="15"/>
      <c r="C19" s="15" t="s">
        <v>153</v>
      </c>
      <c r="D19" s="15"/>
      <c r="E19" s="12"/>
      <c r="F19" s="12"/>
      <c r="G19" s="12"/>
    </row>
    <row r="20" ht="18" customHeight="1" spans="1:7">
      <c r="A20" s="15"/>
      <c r="B20" s="15"/>
      <c r="C20" s="15" t="s">
        <v>154</v>
      </c>
      <c r="D20" s="76"/>
      <c r="E20" s="12"/>
      <c r="F20" s="12"/>
      <c r="G20" s="12"/>
    </row>
    <row r="21" ht="18" customHeight="1" spans="1:7">
      <c r="A21" s="15"/>
      <c r="B21" s="15"/>
      <c r="C21" s="15" t="s">
        <v>155</v>
      </c>
      <c r="D21" s="76"/>
      <c r="E21" s="12"/>
      <c r="F21" s="12"/>
      <c r="G21" s="12"/>
    </row>
    <row r="22" ht="18" customHeight="1" spans="1:7">
      <c r="A22" s="15"/>
      <c r="B22" s="15"/>
      <c r="C22" s="15" t="s">
        <v>156</v>
      </c>
      <c r="D22" s="76"/>
      <c r="E22" s="12"/>
      <c r="F22" s="12"/>
      <c r="G22" s="12"/>
    </row>
    <row r="23" ht="18" customHeight="1" spans="1:7">
      <c r="A23" s="15"/>
      <c r="B23" s="15"/>
      <c r="C23" s="15" t="s">
        <v>157</v>
      </c>
      <c r="D23" s="76"/>
      <c r="E23" s="12"/>
      <c r="F23" s="12"/>
      <c r="G23" s="12"/>
    </row>
    <row r="24" ht="18" customHeight="1" spans="1:7">
      <c r="A24" s="15"/>
      <c r="B24" s="15"/>
      <c r="C24" s="15" t="s">
        <v>158</v>
      </c>
      <c r="D24" s="76"/>
      <c r="E24" s="12"/>
      <c r="F24" s="12"/>
      <c r="G24" s="12"/>
    </row>
    <row r="25" ht="18" customHeight="1" spans="1:7">
      <c r="A25" s="15"/>
      <c r="B25" s="15"/>
      <c r="C25" s="15" t="s">
        <v>159</v>
      </c>
      <c r="D25" s="76"/>
      <c r="E25" s="12"/>
      <c r="F25" s="12"/>
      <c r="G25" s="12"/>
    </row>
    <row r="26" ht="18" customHeight="1" spans="1:7">
      <c r="A26" s="15"/>
      <c r="B26" s="15"/>
      <c r="C26" s="15" t="s">
        <v>160</v>
      </c>
      <c r="D26" s="76"/>
      <c r="E26" s="12"/>
      <c r="F26" s="12"/>
      <c r="G26" s="12"/>
    </row>
    <row r="27" ht="18" customHeight="1" spans="1:7">
      <c r="A27" s="15"/>
      <c r="B27" s="15"/>
      <c r="C27" s="15" t="s">
        <v>161</v>
      </c>
      <c r="D27" s="76"/>
      <c r="E27" s="12"/>
      <c r="F27" s="12"/>
      <c r="G27" s="12"/>
    </row>
    <row r="28" ht="18" customHeight="1" spans="1:7">
      <c r="A28" s="15"/>
      <c r="B28" s="15"/>
      <c r="C28" s="15" t="s">
        <v>162</v>
      </c>
      <c r="D28" s="76"/>
      <c r="E28" s="12"/>
      <c r="F28" s="12"/>
      <c r="G28" s="12"/>
    </row>
    <row r="29" ht="18" customHeight="1" spans="1:7">
      <c r="A29" s="15"/>
      <c r="B29" s="15"/>
      <c r="C29" s="15" t="s">
        <v>163</v>
      </c>
      <c r="D29" s="76"/>
      <c r="E29" s="12"/>
      <c r="F29" s="12"/>
      <c r="G29" s="12"/>
    </row>
    <row r="30" ht="18" customHeight="1" spans="1:7">
      <c r="A30" s="15"/>
      <c r="B30" s="15"/>
      <c r="C30" s="15" t="s">
        <v>164</v>
      </c>
      <c r="D30" s="76"/>
      <c r="E30" s="12"/>
      <c r="F30" s="12"/>
      <c r="G30" s="12"/>
    </row>
    <row r="31" ht="18" customHeight="1" spans="1:7">
      <c r="A31" s="15"/>
      <c r="B31" s="15"/>
      <c r="C31" s="15" t="s">
        <v>165</v>
      </c>
      <c r="D31" s="76"/>
      <c r="E31" s="12"/>
      <c r="F31" s="12"/>
      <c r="G31" s="12"/>
    </row>
    <row r="32" ht="18" customHeight="1" spans="1:7">
      <c r="A32" s="15"/>
      <c r="B32" s="15"/>
      <c r="C32" s="15" t="s">
        <v>166</v>
      </c>
      <c r="D32" s="76"/>
      <c r="E32" s="12"/>
      <c r="F32" s="12"/>
      <c r="G32" s="12"/>
    </row>
    <row r="33" ht="18" customHeight="1" spans="1:7">
      <c r="A33" s="15"/>
      <c r="B33" s="15"/>
      <c r="C33" s="15" t="s">
        <v>167</v>
      </c>
      <c r="D33" s="76"/>
      <c r="E33" s="12"/>
      <c r="F33" s="12"/>
      <c r="G33" s="12"/>
    </row>
    <row r="34" ht="18" customHeight="1" spans="1:7">
      <c r="A34" s="15"/>
      <c r="B34" s="15"/>
      <c r="C34" s="15" t="s">
        <v>168</v>
      </c>
      <c r="D34" s="76"/>
      <c r="E34" s="12"/>
      <c r="F34" s="12"/>
      <c r="G34" s="12"/>
    </row>
    <row r="35" ht="18" customHeight="1" spans="1:7">
      <c r="A35" s="15"/>
      <c r="B35" s="15"/>
      <c r="C35" s="15" t="s">
        <v>169</v>
      </c>
      <c r="D35" s="76"/>
      <c r="E35" s="12"/>
      <c r="F35" s="12"/>
      <c r="G35" s="12"/>
    </row>
    <row r="36" ht="18" customHeight="1" spans="1:7">
      <c r="A36" s="15"/>
      <c r="B36" s="15"/>
      <c r="C36" s="15" t="s">
        <v>170</v>
      </c>
      <c r="D36" s="78"/>
      <c r="E36" s="12"/>
      <c r="F36" s="12"/>
      <c r="G36" s="12"/>
    </row>
    <row r="37" ht="18" customHeight="1" spans="1:7">
      <c r="A37" s="70" t="s">
        <v>171</v>
      </c>
      <c r="B37" s="79">
        <f>B6</f>
        <v>8934001.0088</v>
      </c>
      <c r="C37" s="70" t="s">
        <v>172</v>
      </c>
      <c r="D37" s="80">
        <f>D6</f>
        <v>8934001.0088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629861111111111" bottom="0.708333333333333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5" sqref="N5"/>
    </sheetView>
  </sheetViews>
  <sheetFormatPr defaultColWidth="10" defaultRowHeight="13.5" outlineLevelRow="7"/>
  <cols>
    <col min="1" max="1" width="15.4083333333333" customWidth="1"/>
    <col min="2" max="4" width="15" customWidth="1"/>
    <col min="5" max="5" width="8.5" customWidth="1"/>
    <col min="6" max="6" width="13.0333333333333" customWidth="1"/>
    <col min="7" max="7" width="12.7166666666667" customWidth="1"/>
    <col min="8" max="8" width="8.875" customWidth="1"/>
    <col min="9" max="9" width="7.53333333333333" customWidth="1"/>
    <col min="10" max="10" width="8.28333333333333" customWidth="1"/>
    <col min="11" max="11" width="9.21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33</v>
      </c>
      <c r="K3" s="52"/>
    </row>
    <row r="4" ht="22.75" customHeight="1" spans="1:11">
      <c r="A4" s="70" t="s">
        <v>174</v>
      </c>
      <c r="B4" s="70" t="s">
        <v>113</v>
      </c>
      <c r="C4" s="70" t="s">
        <v>175</v>
      </c>
      <c r="D4" s="70"/>
      <c r="E4" s="70"/>
      <c r="F4" s="70" t="s">
        <v>176</v>
      </c>
      <c r="G4" s="70"/>
      <c r="H4" s="70"/>
      <c r="I4" s="70" t="s">
        <v>177</v>
      </c>
      <c r="J4" s="70"/>
      <c r="K4" s="70"/>
    </row>
    <row r="5" ht="22.75" customHeight="1" spans="1:11">
      <c r="A5" s="70"/>
      <c r="B5" s="70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48" t="s">
        <v>113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ht="22.75" customHeight="1" spans="1:11">
      <c r="A7" s="72" t="s">
        <v>178</v>
      </c>
      <c r="B7" s="71">
        <f>C7+F7</f>
        <v>8934001.0088</v>
      </c>
      <c r="C7" s="71">
        <f>D7+E7</f>
        <v>8084001.0088</v>
      </c>
      <c r="D7" s="73">
        <v>8084001.0088</v>
      </c>
      <c r="E7" s="73"/>
      <c r="F7" s="73">
        <f>G7+H7</f>
        <v>850000</v>
      </c>
      <c r="G7" s="73">
        <v>850000</v>
      </c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747916666666667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4" workbookViewId="0">
      <selection activeCell="J9" sqref="J9"/>
    </sheetView>
  </sheetViews>
  <sheetFormatPr defaultColWidth="10" defaultRowHeight="13.5" outlineLevelCol="4"/>
  <cols>
    <col min="1" max="1" width="10.25" customWidth="1"/>
    <col min="2" max="2" width="33" customWidth="1"/>
    <col min="3" max="3" width="15.6333333333333" customWidth="1"/>
    <col min="4" max="4" width="14.7416666666667" customWidth="1"/>
    <col min="5" max="5" width="11.8916666666667" customWidth="1"/>
  </cols>
  <sheetData>
    <row r="1" ht="14.3" customHeight="1" spans="1:1">
      <c r="A1" s="62"/>
    </row>
    <row r="2" ht="36.9" customHeight="1" spans="1:5">
      <c r="A2" s="11" t="s">
        <v>179</v>
      </c>
      <c r="B2" s="11"/>
      <c r="C2" s="11"/>
      <c r="D2" s="11"/>
      <c r="E2" s="11"/>
    </row>
    <row r="3" ht="21.85" customHeight="1" spans="1:5">
      <c r="A3" s="12"/>
      <c r="B3" s="12"/>
      <c r="C3" s="52" t="s">
        <v>33</v>
      </c>
      <c r="D3" s="52"/>
      <c r="E3" s="52"/>
    </row>
    <row r="4" ht="34" customHeight="1" spans="1:5">
      <c r="A4" s="53" t="s">
        <v>108</v>
      </c>
      <c r="B4" s="53"/>
      <c r="C4" s="53" t="s">
        <v>175</v>
      </c>
      <c r="D4" s="53"/>
      <c r="E4" s="53"/>
    </row>
    <row r="5" ht="34" customHeight="1" spans="1:5">
      <c r="A5" s="63" t="s">
        <v>180</v>
      </c>
      <c r="B5" s="63" t="s">
        <v>181</v>
      </c>
      <c r="C5" s="64" t="s">
        <v>113</v>
      </c>
      <c r="D5" s="63" t="s">
        <v>110</v>
      </c>
      <c r="E5" s="63" t="s">
        <v>111</v>
      </c>
    </row>
    <row r="6" s="28" customFormat="1" ht="34" customHeight="1" spans="1:5">
      <c r="A6" s="36" t="s">
        <v>113</v>
      </c>
      <c r="B6" s="65"/>
      <c r="C6" s="66">
        <f>C7+C10+C16</f>
        <v>8084001.0088</v>
      </c>
      <c r="D6" s="66">
        <f>D7+D10+D16</f>
        <v>8084001.0088</v>
      </c>
      <c r="E6" s="65"/>
    </row>
    <row r="7" s="50" customFormat="1" ht="34" customHeight="1" spans="1:5">
      <c r="A7" s="56" t="s">
        <v>114</v>
      </c>
      <c r="B7" s="56" t="s">
        <v>115</v>
      </c>
      <c r="C7" s="65">
        <v>6996869.524</v>
      </c>
      <c r="D7" s="65">
        <v>6996869.524</v>
      </c>
      <c r="E7" s="65"/>
    </row>
    <row r="8" s="28" customFormat="1" ht="34" customHeight="1" spans="1:5">
      <c r="A8" s="27" t="s">
        <v>116</v>
      </c>
      <c r="B8" s="27" t="s">
        <v>117</v>
      </c>
      <c r="C8" s="67">
        <v>6996869.524</v>
      </c>
      <c r="D8" s="67">
        <v>6996869.524</v>
      </c>
      <c r="E8" s="65"/>
    </row>
    <row r="9" s="28" customFormat="1" ht="34" customHeight="1" spans="1:5">
      <c r="A9" s="27" t="s">
        <v>118</v>
      </c>
      <c r="B9" s="27" t="s">
        <v>119</v>
      </c>
      <c r="C9" s="67">
        <v>6996869.524</v>
      </c>
      <c r="D9" s="67">
        <v>6996869.524</v>
      </c>
      <c r="E9" s="67"/>
    </row>
    <row r="10" s="50" customFormat="1" ht="34" customHeight="1" spans="1:5">
      <c r="A10" s="56" t="s">
        <v>120</v>
      </c>
      <c r="B10" s="56" t="s">
        <v>121</v>
      </c>
      <c r="C10" s="40">
        <f>C11+C15</f>
        <v>694717.1208</v>
      </c>
      <c r="D10" s="40">
        <f>D11+D15</f>
        <v>694717.1208</v>
      </c>
      <c r="E10" s="40"/>
    </row>
    <row r="11" s="28" customFormat="1" ht="34" customHeight="1" spans="1:5">
      <c r="A11" s="27" t="s">
        <v>122</v>
      </c>
      <c r="B11" s="27" t="s">
        <v>123</v>
      </c>
      <c r="C11" s="45">
        <f>C12+C13</f>
        <v>655121.68</v>
      </c>
      <c r="D11" s="45">
        <f>D12+D13</f>
        <v>655121.68</v>
      </c>
      <c r="E11" s="45"/>
    </row>
    <row r="12" s="28" customFormat="1" ht="34" customHeight="1" spans="1:5">
      <c r="A12" s="27" t="s">
        <v>124</v>
      </c>
      <c r="B12" s="27" t="s">
        <v>125</v>
      </c>
      <c r="C12" s="45">
        <v>41530</v>
      </c>
      <c r="D12" s="45">
        <v>41530</v>
      </c>
      <c r="E12" s="45"/>
    </row>
    <row r="13" s="28" customFormat="1" ht="34" customHeight="1" spans="1:5">
      <c r="A13" s="68">
        <v>2080505</v>
      </c>
      <c r="B13" s="45" t="s">
        <v>126</v>
      </c>
      <c r="C13" s="45">
        <v>613591.68</v>
      </c>
      <c r="D13" s="45">
        <v>613591.68</v>
      </c>
      <c r="E13" s="45"/>
    </row>
    <row r="14" s="28" customFormat="1" ht="34" customHeight="1" spans="1:5">
      <c r="A14" s="68">
        <v>20899</v>
      </c>
      <c r="B14" s="45" t="s">
        <v>127</v>
      </c>
      <c r="C14" s="45">
        <v>39595.4408</v>
      </c>
      <c r="D14" s="45">
        <v>39595.4408</v>
      </c>
      <c r="E14" s="45"/>
    </row>
    <row r="15" s="28" customFormat="1" ht="34" customHeight="1" spans="1:5">
      <c r="A15" s="68">
        <v>2089999</v>
      </c>
      <c r="B15" s="45" t="s">
        <v>127</v>
      </c>
      <c r="C15" s="45">
        <v>39595.4408</v>
      </c>
      <c r="D15" s="45">
        <v>39595.4408</v>
      </c>
      <c r="E15" s="45"/>
    </row>
    <row r="16" s="50" customFormat="1" ht="34" customHeight="1" spans="1:5">
      <c r="A16" s="69">
        <v>210</v>
      </c>
      <c r="B16" s="40" t="s">
        <v>128</v>
      </c>
      <c r="C16" s="40">
        <v>392414.364</v>
      </c>
      <c r="D16" s="40">
        <v>392414.364</v>
      </c>
      <c r="E16" s="40"/>
    </row>
    <row r="17" s="28" customFormat="1" ht="34" customHeight="1" spans="1:5">
      <c r="A17" s="68">
        <v>20111</v>
      </c>
      <c r="B17" s="45" t="s">
        <v>129</v>
      </c>
      <c r="C17" s="45">
        <v>392414.364</v>
      </c>
      <c r="D17" s="45">
        <v>392414.364</v>
      </c>
      <c r="E17" s="45"/>
    </row>
    <row r="18" s="28" customFormat="1" ht="34" customHeight="1" spans="1:5">
      <c r="A18" s="68">
        <v>2101101</v>
      </c>
      <c r="B18" s="45" t="s">
        <v>130</v>
      </c>
      <c r="C18" s="45">
        <v>392414.364</v>
      </c>
      <c r="D18" s="45">
        <v>392414.364</v>
      </c>
      <c r="E18" s="45"/>
    </row>
  </sheetData>
  <mergeCells count="4">
    <mergeCell ref="A2:E2"/>
    <mergeCell ref="C3:E3"/>
    <mergeCell ref="A4:B4"/>
    <mergeCell ref="C4:E4"/>
  </mergeCells>
  <pageMargins left="0.865972222222222" right="0.75" top="0.786805555555556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7" workbookViewId="0">
      <selection activeCell="K14" sqref="K14"/>
    </sheetView>
  </sheetViews>
  <sheetFormatPr defaultColWidth="10" defaultRowHeight="13.5" outlineLevelCol="4"/>
  <cols>
    <col min="1" max="1" width="10.5333333333333" customWidth="1"/>
    <col min="2" max="2" width="25.9916666666667" customWidth="1"/>
    <col min="3" max="5" width="15.8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182</v>
      </c>
      <c r="B2" s="11"/>
      <c r="C2" s="11"/>
      <c r="D2" s="11"/>
      <c r="E2" s="11"/>
    </row>
    <row r="3" ht="22.75" customHeight="1" spans="1:5">
      <c r="A3" s="51"/>
      <c r="B3" s="51"/>
      <c r="C3" s="12"/>
      <c r="D3" s="12"/>
      <c r="E3" s="52" t="s">
        <v>33</v>
      </c>
    </row>
    <row r="4" ht="21" customHeight="1" spans="1:5">
      <c r="A4" s="53" t="s">
        <v>183</v>
      </c>
      <c r="B4" s="53"/>
      <c r="C4" s="53" t="s">
        <v>184</v>
      </c>
      <c r="D4" s="53"/>
      <c r="E4" s="53"/>
    </row>
    <row r="5" ht="21" customHeight="1" spans="1:5">
      <c r="A5" s="53" t="s">
        <v>180</v>
      </c>
      <c r="B5" s="53" t="s">
        <v>181</v>
      </c>
      <c r="C5" s="53" t="s">
        <v>113</v>
      </c>
      <c r="D5" s="53" t="s">
        <v>185</v>
      </c>
      <c r="E5" s="53" t="s">
        <v>186</v>
      </c>
    </row>
    <row r="6" s="28" customFormat="1" ht="21" customHeight="1" spans="1:5">
      <c r="A6" s="53"/>
      <c r="B6" s="54" t="s">
        <v>113</v>
      </c>
      <c r="C6" s="55">
        <f>D6+E6</f>
        <v>8084001.0088</v>
      </c>
      <c r="D6" s="55">
        <f>D7+D19+D34</f>
        <v>6924358.9448</v>
      </c>
      <c r="E6" s="55">
        <f>E7+E19+E34</f>
        <v>1159642.064</v>
      </c>
    </row>
    <row r="7" s="28" customFormat="1" ht="21" customHeight="1" spans="1:5">
      <c r="A7" s="56" t="s">
        <v>187</v>
      </c>
      <c r="B7" s="56" t="s">
        <v>188</v>
      </c>
      <c r="C7" s="57">
        <f>SUM(D7:E7)</f>
        <v>6882828.9448</v>
      </c>
      <c r="D7" s="58">
        <f>SUM(D8:D18)</f>
        <v>6882828.9448</v>
      </c>
      <c r="E7" s="59"/>
    </row>
    <row r="8" s="28" customFormat="1" ht="21" customHeight="1" spans="1:5">
      <c r="A8" s="27" t="s">
        <v>189</v>
      </c>
      <c r="B8" s="27" t="s">
        <v>190</v>
      </c>
      <c r="C8" s="43">
        <f t="shared" ref="C8:C36" si="0">SUM(D8:E8)</f>
        <v>2354301.6</v>
      </c>
      <c r="D8" s="60">
        <v>2354301.6</v>
      </c>
      <c r="E8" s="60"/>
    </row>
    <row r="9" s="28" customFormat="1" ht="21" customHeight="1" spans="1:5">
      <c r="A9" s="27" t="s">
        <v>191</v>
      </c>
      <c r="B9" s="27" t="s">
        <v>192</v>
      </c>
      <c r="C9" s="43">
        <f t="shared" si="0"/>
        <v>2060188.8</v>
      </c>
      <c r="D9" s="60">
        <v>2060188.8</v>
      </c>
      <c r="E9" s="60"/>
    </row>
    <row r="10" s="28" customFormat="1" ht="21" customHeight="1" spans="1:5">
      <c r="A10" s="27" t="s">
        <v>193</v>
      </c>
      <c r="B10" s="27" t="s">
        <v>194</v>
      </c>
      <c r="C10" s="43">
        <f t="shared" si="0"/>
        <v>49172</v>
      </c>
      <c r="D10" s="60">
        <v>49172</v>
      </c>
      <c r="E10" s="60"/>
    </row>
    <row r="11" s="28" customFormat="1" ht="21" customHeight="1" spans="1:5">
      <c r="A11" s="27" t="s">
        <v>195</v>
      </c>
      <c r="B11" s="27" t="s">
        <v>196</v>
      </c>
      <c r="C11" s="43">
        <f t="shared" si="0"/>
        <v>1159804.8</v>
      </c>
      <c r="D11" s="60">
        <v>1159804.8</v>
      </c>
      <c r="E11" s="60"/>
    </row>
    <row r="12" s="28" customFormat="1" ht="21" customHeight="1" spans="1:5">
      <c r="A12" s="27" t="s">
        <v>197</v>
      </c>
      <c r="B12" s="27" t="s">
        <v>198</v>
      </c>
      <c r="C12" s="43">
        <f t="shared" si="0"/>
        <v>613591.68</v>
      </c>
      <c r="D12" s="60">
        <v>613591.68</v>
      </c>
      <c r="E12" s="60"/>
    </row>
    <row r="13" s="28" customFormat="1" ht="21" customHeight="1" spans="1:5">
      <c r="A13" s="27" t="s">
        <v>199</v>
      </c>
      <c r="B13" s="27" t="s">
        <v>200</v>
      </c>
      <c r="C13" s="43">
        <f t="shared" si="0"/>
        <v>0</v>
      </c>
      <c r="D13" s="60"/>
      <c r="E13" s="60"/>
    </row>
    <row r="14" s="28" customFormat="1" ht="21" customHeight="1" spans="1:5">
      <c r="A14" s="27" t="s">
        <v>201</v>
      </c>
      <c r="B14" s="27" t="s">
        <v>202</v>
      </c>
      <c r="C14" s="43">
        <f t="shared" si="0"/>
        <v>299264.364</v>
      </c>
      <c r="D14" s="60">
        <v>299264.364</v>
      </c>
      <c r="E14" s="60"/>
    </row>
    <row r="15" s="28" customFormat="1" ht="21" customHeight="1" spans="1:5">
      <c r="A15" s="27" t="s">
        <v>203</v>
      </c>
      <c r="B15" s="27" t="s">
        <v>204</v>
      </c>
      <c r="C15" s="43">
        <f t="shared" si="0"/>
        <v>93150</v>
      </c>
      <c r="D15" s="60">
        <v>93150</v>
      </c>
      <c r="E15" s="60"/>
    </row>
    <row r="16" s="28" customFormat="1" ht="21" customHeight="1" spans="1:5">
      <c r="A16" s="27" t="s">
        <v>205</v>
      </c>
      <c r="B16" s="27" t="s">
        <v>206</v>
      </c>
      <c r="C16" s="43">
        <f t="shared" si="0"/>
        <v>39595.4408</v>
      </c>
      <c r="D16" s="60">
        <v>39595.4408</v>
      </c>
      <c r="E16" s="60"/>
    </row>
    <row r="17" s="28" customFormat="1" ht="21" customHeight="1" spans="1:5">
      <c r="A17" s="27" t="s">
        <v>207</v>
      </c>
      <c r="B17" s="27" t="s">
        <v>208</v>
      </c>
      <c r="C17" s="43">
        <f t="shared" si="0"/>
        <v>0</v>
      </c>
      <c r="D17" s="60"/>
      <c r="E17" s="60"/>
    </row>
    <row r="18" s="28" customFormat="1" ht="21" customHeight="1" spans="1:5">
      <c r="A18" s="27" t="s">
        <v>209</v>
      </c>
      <c r="B18" s="27" t="s">
        <v>210</v>
      </c>
      <c r="C18" s="43">
        <f t="shared" si="0"/>
        <v>213760.26</v>
      </c>
      <c r="D18" s="60">
        <v>213760.26</v>
      </c>
      <c r="E18" s="60"/>
    </row>
    <row r="19" s="50" customFormat="1" ht="21" customHeight="1" spans="1:5">
      <c r="A19" s="56" t="s">
        <v>211</v>
      </c>
      <c r="B19" s="56" t="s">
        <v>212</v>
      </c>
      <c r="C19" s="57">
        <f t="shared" si="0"/>
        <v>1159642.064</v>
      </c>
      <c r="D19" s="40"/>
      <c r="E19" s="40">
        <f>SUM(E20:E32)</f>
        <v>1159642.064</v>
      </c>
    </row>
    <row r="20" s="28" customFormat="1" ht="21" customHeight="1" spans="1:5">
      <c r="A20" s="27" t="s">
        <v>213</v>
      </c>
      <c r="B20" s="27" t="s">
        <v>214</v>
      </c>
      <c r="C20" s="43">
        <f t="shared" si="0"/>
        <v>257500</v>
      </c>
      <c r="D20" s="45"/>
      <c r="E20" s="45">
        <v>257500</v>
      </c>
    </row>
    <row r="21" s="28" customFormat="1" ht="21" customHeight="1" spans="1:5">
      <c r="A21" s="27" t="s">
        <v>215</v>
      </c>
      <c r="B21" s="27" t="s">
        <v>216</v>
      </c>
      <c r="C21" s="43">
        <f t="shared" si="0"/>
        <v>150000</v>
      </c>
      <c r="D21" s="45"/>
      <c r="E21" s="44">
        <v>150000</v>
      </c>
    </row>
    <row r="22" s="28" customFormat="1" ht="21" customHeight="1" spans="1:5">
      <c r="A22" s="27" t="s">
        <v>217</v>
      </c>
      <c r="B22" s="27" t="s">
        <v>218</v>
      </c>
      <c r="C22" s="43">
        <f t="shared" si="0"/>
        <v>20000</v>
      </c>
      <c r="D22" s="45"/>
      <c r="E22" s="44">
        <v>20000</v>
      </c>
    </row>
    <row r="23" s="28" customFormat="1" ht="21" customHeight="1" spans="1:5">
      <c r="A23" s="27" t="s">
        <v>219</v>
      </c>
      <c r="B23" s="27" t="s">
        <v>220</v>
      </c>
      <c r="C23" s="43">
        <f t="shared" si="0"/>
        <v>200000</v>
      </c>
      <c r="D23" s="45"/>
      <c r="E23" s="44">
        <v>200000</v>
      </c>
    </row>
    <row r="24" s="28" customFormat="1" ht="21" customHeight="1" spans="1:5">
      <c r="A24" s="27" t="s">
        <v>221</v>
      </c>
      <c r="B24" s="27" t="s">
        <v>222</v>
      </c>
      <c r="C24" s="43">
        <f t="shared" si="0"/>
        <v>30000</v>
      </c>
      <c r="D24" s="45"/>
      <c r="E24" s="44">
        <v>30000</v>
      </c>
    </row>
    <row r="25" s="28" customFormat="1" ht="21" customHeight="1" spans="1:5">
      <c r="A25" s="27" t="s">
        <v>223</v>
      </c>
      <c r="B25" s="27" t="s">
        <v>224</v>
      </c>
      <c r="C25" s="43">
        <f t="shared" si="0"/>
        <v>70000</v>
      </c>
      <c r="D25" s="45"/>
      <c r="E25" s="44">
        <v>70000</v>
      </c>
    </row>
    <row r="26" s="28" customFormat="1" ht="21" customHeight="1" spans="1:5">
      <c r="A26" s="27" t="s">
        <v>225</v>
      </c>
      <c r="B26" s="27" t="s">
        <v>226</v>
      </c>
      <c r="C26" s="43">
        <f t="shared" si="0"/>
        <v>50000</v>
      </c>
      <c r="D26" s="45"/>
      <c r="E26" s="44">
        <v>50000</v>
      </c>
    </row>
    <row r="27" s="28" customFormat="1" ht="21" customHeight="1" spans="1:5">
      <c r="A27" s="27" t="s">
        <v>227</v>
      </c>
      <c r="B27" s="25" t="s">
        <v>228</v>
      </c>
      <c r="C27" s="43">
        <f t="shared" si="0"/>
        <v>20000</v>
      </c>
      <c r="D27" s="45"/>
      <c r="E27" s="44">
        <v>20000</v>
      </c>
    </row>
    <row r="28" s="28" customFormat="1" ht="21" customHeight="1" spans="1:5">
      <c r="A28" s="27" t="s">
        <v>229</v>
      </c>
      <c r="B28" s="27" t="s">
        <v>230</v>
      </c>
      <c r="C28" s="43">
        <f t="shared" si="0"/>
        <v>50000</v>
      </c>
      <c r="D28" s="45"/>
      <c r="E28" s="44">
        <v>50000</v>
      </c>
    </row>
    <row r="29" s="28" customFormat="1" ht="21" customHeight="1" spans="1:5">
      <c r="A29" s="27" t="s">
        <v>231</v>
      </c>
      <c r="B29" s="27" t="s">
        <v>232</v>
      </c>
      <c r="C29" s="43">
        <f t="shared" si="0"/>
        <v>85504.104</v>
      </c>
      <c r="D29" s="44"/>
      <c r="E29" s="44">
        <v>85504.104</v>
      </c>
    </row>
    <row r="30" s="28" customFormat="1" ht="21" customHeight="1" spans="1:5">
      <c r="A30" s="27" t="s">
        <v>233</v>
      </c>
      <c r="B30" s="27" t="s">
        <v>234</v>
      </c>
      <c r="C30" s="43">
        <f t="shared" si="0"/>
        <v>65637.96</v>
      </c>
      <c r="D30" s="44"/>
      <c r="E30" s="44">
        <v>65637.96</v>
      </c>
    </row>
    <row r="31" s="28" customFormat="1" ht="21" customHeight="1" spans="1:5">
      <c r="A31" s="27" t="s">
        <v>235</v>
      </c>
      <c r="B31" s="27" t="s">
        <v>236</v>
      </c>
      <c r="C31" s="43">
        <f t="shared" si="0"/>
        <v>50000</v>
      </c>
      <c r="E31" s="44">
        <v>50000</v>
      </c>
    </row>
    <row r="32" s="28" customFormat="1" ht="21" customHeight="1" spans="1:5">
      <c r="A32" s="27" t="s">
        <v>237</v>
      </c>
      <c r="B32" s="25" t="s">
        <v>238</v>
      </c>
      <c r="C32" s="43">
        <f t="shared" si="0"/>
        <v>111000</v>
      </c>
      <c r="D32" s="44"/>
      <c r="E32" s="44">
        <v>111000</v>
      </c>
    </row>
    <row r="33" s="28" customFormat="1" ht="21" customHeight="1" spans="1:5">
      <c r="A33" s="27" t="s">
        <v>239</v>
      </c>
      <c r="B33" s="27" t="s">
        <v>240</v>
      </c>
      <c r="C33" s="43">
        <f t="shared" si="0"/>
        <v>0</v>
      </c>
      <c r="D33" s="45"/>
      <c r="E33" s="45"/>
    </row>
    <row r="34" s="28" customFormat="1" ht="21" customHeight="1" spans="1:5">
      <c r="A34" s="56" t="s">
        <v>241</v>
      </c>
      <c r="B34" s="56" t="s">
        <v>242</v>
      </c>
      <c r="C34" s="57">
        <f t="shared" si="0"/>
        <v>41530</v>
      </c>
      <c r="D34" s="61">
        <v>41530</v>
      </c>
      <c r="E34" s="40"/>
    </row>
    <row r="35" s="28" customFormat="1" ht="21" customHeight="1" spans="1:5">
      <c r="A35" s="27" t="s">
        <v>243</v>
      </c>
      <c r="B35" s="27" t="s">
        <v>244</v>
      </c>
      <c r="C35" s="43">
        <f t="shared" si="0"/>
        <v>15250</v>
      </c>
      <c r="D35" s="44">
        <v>15250</v>
      </c>
      <c r="E35" s="45"/>
    </row>
    <row r="36" s="28" customFormat="1" ht="21" customHeight="1" spans="1:5">
      <c r="A36" s="27">
        <v>30305</v>
      </c>
      <c r="B36" s="27" t="s">
        <v>245</v>
      </c>
      <c r="C36" s="43">
        <f t="shared" si="0"/>
        <v>26280</v>
      </c>
      <c r="D36" s="44">
        <v>26280</v>
      </c>
      <c r="E36" s="45"/>
    </row>
  </sheetData>
  <mergeCells count="4">
    <mergeCell ref="A2:E2"/>
    <mergeCell ref="A3:B3"/>
    <mergeCell ref="A4:B4"/>
    <mergeCell ref="C4:E4"/>
  </mergeCells>
  <pageMargins left="0.75" right="0.75" top="0.39305555555555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19" sqref="M19:M20"/>
    </sheetView>
  </sheetViews>
  <sheetFormatPr defaultColWidth="10" defaultRowHeight="13.5" outlineLevelCol="7"/>
  <cols>
    <col min="1" max="1" width="50.8083333333333" customWidth="1"/>
    <col min="2" max="8" width="10.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246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33</v>
      </c>
    </row>
    <row r="4" ht="22.75" customHeight="1" spans="1:8">
      <c r="A4" s="14" t="s">
        <v>174</v>
      </c>
      <c r="B4" s="14" t="s">
        <v>247</v>
      </c>
      <c r="C4" s="14"/>
      <c r="D4" s="14"/>
      <c r="E4" s="14"/>
      <c r="F4" s="14"/>
      <c r="G4" s="14" t="s">
        <v>248</v>
      </c>
      <c r="H4" s="14" t="s">
        <v>249</v>
      </c>
    </row>
    <row r="5" ht="22.75" customHeight="1" spans="1:8">
      <c r="A5" s="14"/>
      <c r="B5" s="14" t="s">
        <v>113</v>
      </c>
      <c r="C5" s="14" t="s">
        <v>250</v>
      </c>
      <c r="D5" s="14" t="s">
        <v>251</v>
      </c>
      <c r="E5" s="14" t="s">
        <v>252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253</v>
      </c>
      <c r="F6" s="14" t="s">
        <v>254</v>
      </c>
      <c r="G6" s="14"/>
      <c r="H6" s="14"/>
    </row>
    <row r="7" ht="22.75" customHeight="1" spans="1:8">
      <c r="A7" s="48" t="s">
        <v>113</v>
      </c>
      <c r="B7" s="49">
        <v>50000</v>
      </c>
      <c r="C7" s="49"/>
      <c r="D7" s="49"/>
      <c r="E7" s="49"/>
      <c r="F7" s="49">
        <v>50000</v>
      </c>
      <c r="G7" s="49"/>
      <c r="H7" s="49">
        <v>296000</v>
      </c>
    </row>
    <row r="8" ht="22.75" customHeight="1" spans="1:8">
      <c r="A8" s="15" t="s">
        <v>178</v>
      </c>
      <c r="B8" s="16">
        <v>50000</v>
      </c>
      <c r="C8" s="16"/>
      <c r="D8" s="16"/>
      <c r="E8" s="16"/>
      <c r="F8" s="16">
        <v>50000</v>
      </c>
      <c r="G8" s="16"/>
      <c r="H8" s="16">
        <v>296000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708333333333333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2" workbookViewId="0">
      <selection activeCell="O13" sqref="O13"/>
    </sheetView>
  </sheetViews>
  <sheetFormatPr defaultColWidth="10" defaultRowHeight="15" outlineLevelCol="6"/>
  <cols>
    <col min="1" max="1" width="10.4333333333333" customWidth="1"/>
    <col min="2" max="2" width="12" style="18" customWidth="1"/>
    <col min="3" max="3" width="23.75" style="18" customWidth="1"/>
    <col min="4" max="6" width="13.375" customWidth="1"/>
    <col min="7" max="7" width="9.76666666666667" customWidth="1"/>
  </cols>
  <sheetData>
    <row r="1" ht="14.3" customHeight="1" spans="1:7">
      <c r="A1" s="10"/>
      <c r="B1" s="29"/>
      <c r="C1" s="30"/>
      <c r="D1" s="10"/>
      <c r="E1" s="10"/>
      <c r="F1" s="10"/>
      <c r="G1" s="10"/>
    </row>
    <row r="2" ht="39.85" customHeight="1" spans="1:7">
      <c r="A2" s="11" t="s">
        <v>255</v>
      </c>
      <c r="B2" s="20"/>
      <c r="C2" s="20"/>
      <c r="D2" s="11"/>
      <c r="E2" s="11"/>
      <c r="F2" s="11"/>
      <c r="G2" s="10"/>
    </row>
    <row r="3" ht="22.75" customHeight="1" spans="1:7">
      <c r="A3" s="12"/>
      <c r="D3" s="12"/>
      <c r="E3" s="12"/>
      <c r="F3" s="12" t="s">
        <v>33</v>
      </c>
      <c r="G3" s="10"/>
    </row>
    <row r="4" ht="36" customHeight="1" spans="1:7">
      <c r="A4" s="31" t="s">
        <v>256</v>
      </c>
      <c r="B4" s="32" t="s">
        <v>257</v>
      </c>
      <c r="C4" s="33" t="s">
        <v>258</v>
      </c>
      <c r="D4" s="31" t="s">
        <v>113</v>
      </c>
      <c r="E4" s="31" t="s">
        <v>110</v>
      </c>
      <c r="F4" s="31" t="s">
        <v>111</v>
      </c>
      <c r="G4" s="10"/>
    </row>
    <row r="5" ht="38" customHeight="1" spans="1:7">
      <c r="A5" s="31"/>
      <c r="B5" s="34"/>
      <c r="C5" s="35" t="s">
        <v>113</v>
      </c>
      <c r="D5" s="36">
        <f>E5+F5</f>
        <v>1159642.064</v>
      </c>
      <c r="E5" s="36">
        <f>E6</f>
        <v>1159642.064</v>
      </c>
      <c r="F5" s="37"/>
      <c r="G5" s="12"/>
    </row>
    <row r="6" ht="38" customHeight="1" spans="1:6">
      <c r="A6" s="38">
        <v>1</v>
      </c>
      <c r="B6" s="34" t="s">
        <v>211</v>
      </c>
      <c r="C6" s="39" t="s">
        <v>259</v>
      </c>
      <c r="D6" s="40">
        <f>SUM(D7:D19)</f>
        <v>1159642.064</v>
      </c>
      <c r="E6" s="40">
        <f>SUM(E7:E19)</f>
        <v>1159642.064</v>
      </c>
      <c r="F6" s="41"/>
    </row>
    <row r="7" ht="38" customHeight="1" spans="1:6">
      <c r="A7" s="38">
        <v>2</v>
      </c>
      <c r="B7" s="42" t="s">
        <v>213</v>
      </c>
      <c r="C7" s="42" t="s">
        <v>214</v>
      </c>
      <c r="D7" s="43">
        <f>E7+F7</f>
        <v>257500</v>
      </c>
      <c r="E7" s="43">
        <v>257500</v>
      </c>
      <c r="F7" s="41"/>
    </row>
    <row r="8" ht="38" customHeight="1" spans="1:6">
      <c r="A8" s="38">
        <v>3</v>
      </c>
      <c r="B8" s="42" t="s">
        <v>215</v>
      </c>
      <c r="C8" s="42" t="s">
        <v>216</v>
      </c>
      <c r="D8" s="43">
        <f t="shared" ref="D8:D16" si="0">E8+F8</f>
        <v>150000</v>
      </c>
      <c r="E8" s="44">
        <v>150000</v>
      </c>
      <c r="F8" s="41"/>
    </row>
    <row r="9" ht="38" customHeight="1" spans="1:6">
      <c r="A9" s="38">
        <v>4</v>
      </c>
      <c r="B9" s="42" t="s">
        <v>217</v>
      </c>
      <c r="C9" s="42" t="s">
        <v>218</v>
      </c>
      <c r="D9" s="43">
        <f t="shared" si="0"/>
        <v>20000</v>
      </c>
      <c r="E9" s="44">
        <v>20000</v>
      </c>
      <c r="F9" s="41"/>
    </row>
    <row r="10" ht="38" customHeight="1" spans="1:6">
      <c r="A10" s="38">
        <v>5</v>
      </c>
      <c r="B10" s="42" t="s">
        <v>219</v>
      </c>
      <c r="C10" s="42" t="s">
        <v>220</v>
      </c>
      <c r="D10" s="43">
        <f t="shared" si="0"/>
        <v>200000</v>
      </c>
      <c r="E10" s="44">
        <v>200000</v>
      </c>
      <c r="F10" s="41"/>
    </row>
    <row r="11" ht="38" customHeight="1" spans="1:6">
      <c r="A11" s="38">
        <v>6</v>
      </c>
      <c r="B11" s="42" t="s">
        <v>221</v>
      </c>
      <c r="C11" s="42" t="s">
        <v>222</v>
      </c>
      <c r="D11" s="43">
        <f t="shared" si="0"/>
        <v>30000</v>
      </c>
      <c r="E11" s="44">
        <v>30000</v>
      </c>
      <c r="F11" s="41"/>
    </row>
    <row r="12" ht="38" customHeight="1" spans="1:6">
      <c r="A12" s="38">
        <v>7</v>
      </c>
      <c r="B12" s="42" t="s">
        <v>223</v>
      </c>
      <c r="C12" s="42" t="s">
        <v>224</v>
      </c>
      <c r="D12" s="43">
        <f t="shared" si="0"/>
        <v>70000</v>
      </c>
      <c r="E12" s="44">
        <v>70000</v>
      </c>
      <c r="F12" s="41"/>
    </row>
    <row r="13" ht="38" customHeight="1" spans="1:6">
      <c r="A13" s="38">
        <v>8</v>
      </c>
      <c r="B13" s="42" t="s">
        <v>225</v>
      </c>
      <c r="C13" s="42" t="s">
        <v>226</v>
      </c>
      <c r="D13" s="43">
        <f t="shared" si="0"/>
        <v>50000</v>
      </c>
      <c r="E13" s="44">
        <v>50000</v>
      </c>
      <c r="F13" s="41"/>
    </row>
    <row r="14" ht="38" customHeight="1" spans="1:6">
      <c r="A14" s="38">
        <v>9</v>
      </c>
      <c r="B14" s="42" t="s">
        <v>227</v>
      </c>
      <c r="C14" s="25" t="s">
        <v>228</v>
      </c>
      <c r="D14" s="43">
        <f t="shared" si="0"/>
        <v>20000</v>
      </c>
      <c r="E14" s="44">
        <v>20000</v>
      </c>
      <c r="F14" s="41"/>
    </row>
    <row r="15" ht="38" customHeight="1" spans="1:6">
      <c r="A15" s="38">
        <v>10</v>
      </c>
      <c r="B15" s="42" t="s">
        <v>229</v>
      </c>
      <c r="C15" s="42" t="s">
        <v>230</v>
      </c>
      <c r="D15" s="43">
        <f t="shared" si="0"/>
        <v>50000</v>
      </c>
      <c r="E15" s="44">
        <v>50000</v>
      </c>
      <c r="F15" s="41"/>
    </row>
    <row r="16" s="28" customFormat="1" ht="38" customHeight="1" spans="1:6">
      <c r="A16" s="38">
        <v>11</v>
      </c>
      <c r="B16" s="27" t="s">
        <v>231</v>
      </c>
      <c r="C16" s="27" t="s">
        <v>232</v>
      </c>
      <c r="D16" s="43">
        <f>SUM(E16:E16)</f>
        <v>85504.104</v>
      </c>
      <c r="E16" s="44">
        <v>85504.104</v>
      </c>
      <c r="F16" s="45"/>
    </row>
    <row r="17" s="28" customFormat="1" ht="38" customHeight="1" spans="1:6">
      <c r="A17" s="38">
        <v>12</v>
      </c>
      <c r="B17" s="27" t="s">
        <v>233</v>
      </c>
      <c r="C17" s="27" t="s">
        <v>234</v>
      </c>
      <c r="D17" s="43">
        <f>SUM(E17:E17)</f>
        <v>65637.96</v>
      </c>
      <c r="E17" s="44">
        <v>65637.96</v>
      </c>
      <c r="F17" s="45"/>
    </row>
    <row r="18" ht="38" customHeight="1" spans="1:6">
      <c r="A18" s="38">
        <v>13</v>
      </c>
      <c r="B18" s="42" t="s">
        <v>235</v>
      </c>
      <c r="C18" s="42" t="s">
        <v>236</v>
      </c>
      <c r="D18" s="43">
        <f>E18+F18</f>
        <v>50000</v>
      </c>
      <c r="E18" s="44">
        <v>50000</v>
      </c>
      <c r="F18" s="41"/>
    </row>
    <row r="19" s="28" customFormat="1" ht="33" customHeight="1" spans="1:6">
      <c r="A19" s="38">
        <v>14</v>
      </c>
      <c r="B19" s="27" t="s">
        <v>237</v>
      </c>
      <c r="C19" s="25" t="s">
        <v>238</v>
      </c>
      <c r="D19" s="43">
        <f>SUM(E19:E19)</f>
        <v>111000</v>
      </c>
      <c r="E19" s="44">
        <v>111000</v>
      </c>
      <c r="F19" s="45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984027777777778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showZeros="0" workbookViewId="0">
      <selection activeCell="G8" sqref="G8"/>
    </sheetView>
  </sheetViews>
  <sheetFormatPr defaultColWidth="7.875" defaultRowHeight="12.75" customHeight="1"/>
  <cols>
    <col min="1" max="2" width="43.75" style="18" customWidth="1"/>
    <col min="3" max="3" width="43.2833333333333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7" customHeight="1" spans="1:16">
      <c r="A4" s="22" t="s">
        <v>261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7" customHeight="1" spans="1:16">
      <c r="A5" s="22" t="s">
        <v>262</v>
      </c>
      <c r="B5" s="22" t="s">
        <v>263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7" customHeight="1" spans="1:3">
      <c r="A6" s="22" t="s">
        <v>113</v>
      </c>
      <c r="B6" s="22"/>
      <c r="C6" s="23">
        <v>850000</v>
      </c>
    </row>
    <row r="7" s="17" customFormat="1" ht="27" customHeight="1" spans="1:3">
      <c r="A7" s="22">
        <v>212</v>
      </c>
      <c r="B7" s="22" t="s">
        <v>131</v>
      </c>
      <c r="C7" s="23">
        <f>C8</f>
        <v>850000</v>
      </c>
    </row>
    <row r="8" s="17" customFormat="1" ht="27" customHeight="1" spans="1:3">
      <c r="A8" s="22">
        <v>21208</v>
      </c>
      <c r="B8" s="24" t="s">
        <v>264</v>
      </c>
      <c r="C8" s="23">
        <f>SUM(C9:C10)</f>
        <v>850000</v>
      </c>
    </row>
    <row r="9" s="17" customFormat="1" ht="27" customHeight="1" spans="1:4">
      <c r="A9" s="22" t="s">
        <v>265</v>
      </c>
      <c r="B9" s="25" t="s">
        <v>266</v>
      </c>
      <c r="C9" s="26">
        <v>700000</v>
      </c>
      <c r="D9" s="18"/>
    </row>
    <row r="10" ht="27" customHeight="1" spans="1:16">
      <c r="A10" s="22" t="s">
        <v>267</v>
      </c>
      <c r="B10" s="25" t="s">
        <v>268</v>
      </c>
      <c r="C10" s="26">
        <v>150000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ht="27" customHeight="1" spans="1:16">
      <c r="A11" s="27"/>
      <c r="B11" s="27"/>
      <c r="C11" s="2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27" customHeight="1" spans="1:3">
      <c r="A12" s="27"/>
      <c r="B12" s="27"/>
      <c r="C12" s="26"/>
    </row>
    <row r="13" ht="27" customHeight="1" spans="1:3">
      <c r="A13" s="27"/>
      <c r="B13" s="27"/>
      <c r="C13" s="26"/>
    </row>
    <row r="14" ht="27" customHeight="1" spans="1:3">
      <c r="A14" s="27"/>
      <c r="B14" s="27"/>
      <c r="C14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15" sqref="G15"/>
    </sheetView>
  </sheetViews>
  <sheetFormatPr defaultColWidth="10" defaultRowHeight="13.5" outlineLevelRow="4" outlineLevelCol="4"/>
  <cols>
    <col min="1" max="1" width="27.25" customWidth="1"/>
    <col min="2" max="2" width="23.5" customWidth="1"/>
    <col min="3" max="5" width="27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174</v>
      </c>
      <c r="B4" s="14" t="s">
        <v>113</v>
      </c>
      <c r="C4" s="14" t="s">
        <v>270</v>
      </c>
      <c r="D4" s="14" t="s">
        <v>271</v>
      </c>
      <c r="E4" s="14" t="s">
        <v>272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78680555555555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19" sqref="H19"/>
    </sheetView>
  </sheetViews>
  <sheetFormatPr defaultColWidth="9" defaultRowHeight="13.5" outlineLevelCol="1"/>
  <cols>
    <col min="1" max="1" width="41.45" customWidth="1"/>
    <col min="2" max="2" width="46" customWidth="1"/>
  </cols>
  <sheetData>
    <row r="1" ht="20.25" spans="1:2">
      <c r="A1" s="1" t="s">
        <v>273</v>
      </c>
      <c r="B1" s="1"/>
    </row>
    <row r="2" spans="1:1">
      <c r="A2" s="2" t="s">
        <v>274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275</v>
      </c>
      <c r="B5" s="4">
        <v>1</v>
      </c>
    </row>
    <row r="6" spans="1:2">
      <c r="A6" s="6" t="s">
        <v>276</v>
      </c>
      <c r="B6" s="7"/>
    </row>
    <row r="7" spans="1:2">
      <c r="A7" s="8" t="s">
        <v>277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278</v>
      </c>
    </row>
  </sheetData>
  <mergeCells count="3">
    <mergeCell ref="A1:B1"/>
    <mergeCell ref="A3:A4"/>
    <mergeCell ref="B3:B4"/>
  </mergeCells>
  <pageMargins left="0.75" right="0.75" top="1.141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高山流水</cp:lastModifiedBy>
  <dcterms:created xsi:type="dcterms:W3CDTF">2023-01-31T08:53:00Z</dcterms:created>
  <dcterms:modified xsi:type="dcterms:W3CDTF">2024-03-07T01:14:45Z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