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<sst xmlns="http://schemas.openxmlformats.org/spreadsheetml/2006/main" count="319" uniqueCount="254">
  <si>
    <t>单位代码：</t>
  </si>
  <si>
    <t>单位名称：</t>
  </si>
  <si>
    <t>瓦斜初中</t>
  </si>
  <si>
    <t>部门预算公开表</t>
  </si>
  <si>
    <t xml:space="preserve">     </t>
  </si>
  <si>
    <t>编制日期：</t>
  </si>
  <si>
    <t>2024.3.2</t>
  </si>
  <si>
    <t>部门领导：</t>
  </si>
  <si>
    <t>李全林</t>
  </si>
  <si>
    <t>财务负责人：</t>
  </si>
  <si>
    <t xml:space="preserve">   贾新龙</t>
  </si>
  <si>
    <t>制表人：</t>
  </si>
  <si>
    <t>王宁博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</si>
  <si>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</si>
  <si>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</si>
  <si>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</si>
  <si>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</si>
  <si>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</si>
  <si>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</si>
  <si>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</si>
  <si>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</si>
  <si>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</si>
  <si>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</si>
  <si>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</si>
  <si>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</si>
  <si>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</si>
  <si>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</si>
  <si>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</si>
  <si>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</si>
  <si>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</si>
  <si>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</si>
  <si>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</si>
  <si>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</si>
  <si>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</si>
  <si>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</si>
  <si>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</si>
  <si>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</si>
  <si>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</si>
  <si>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</si>
  <si>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</si>
  <si>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</si>
  <si>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</si>
  <si>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</si>
  <si>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</si>
  <si>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</si>
  <si>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</si>
  <si>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</si>
  <si>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</si>
  <si>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</si>
  <si>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</si>
  <si>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</si>
  <si>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</si>
  <si>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</si>
  <si>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</si>
  <si>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</si>
  <si>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</si>
  <si>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</si>
  <si>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</si>
  <si>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</si>
  <si>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</si>
  <si>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</si>
  <si>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</si>
  <si>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</si>
  <si>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</si>
  <si>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</si>
  <si>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</si>
  <si>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</si>
  <si>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</si>
  <si>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</si>
  <si>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</si>
  <si>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</si>
  <si>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</si>
  <si>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</si>
  <si>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</si>
  <si>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</si>
  <si>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</si>
  <si>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</si>
  <si>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</si>
  <si>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</si>
  <si>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</si>
  <si>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</si>
  <si>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</si>
  <si>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</si>
  <si>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</si>
  <si>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</si>
  <si>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</si>
  <si>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</si>
  <si>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</si>
  <si>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</si>
  <si>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</si>
  <si>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</si>
  <si>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</si>
  <si>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</si>
  <si>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</si>
  <si>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</si>
  <si>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</si>
  <si>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</si>
  <si>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</si>
  <si>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</si>
  <si>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</si>
  <si>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</si>
  <si>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</si>
  <si>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</si>
  <si>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</si>
  <si>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</si>
  <si>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</si>
  <si>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</si>
  <si>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</si>
  <si>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</si>
  <si>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</si>
  <si>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</si>
  <si>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</si>
  <si>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</si>
  <si>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</si>
  <si>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</si>
  <si>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</si>
  <si>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</si>
  <si>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</si>
  <si>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</si>
  <si>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</si>
  <si>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02普通教育</t>
  </si>
  <si>
    <t xml:space="preserve">     03初中教育</t>
  </si>
  <si>
    <t>208社会保障和就业</t>
  </si>
  <si>
    <t xml:space="preserve">    05 行政事业单位养老支出</t>
  </si>
  <si>
    <t xml:space="preserve">      02事业单位离退休</t>
  </si>
  <si>
    <t xml:space="preserve">      05机关事业单位基本养老保险缴费支出</t>
  </si>
  <si>
    <t xml:space="preserve">   99其他社会保障支出</t>
  </si>
  <si>
    <t xml:space="preserve">     99其他社会保障和就业支出</t>
  </si>
  <si>
    <t>210卫生健康支出</t>
  </si>
  <si>
    <t xml:space="preserve">   11-行政事业单位医疗</t>
  </si>
  <si>
    <t xml:space="preserve">     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</si>
  <si>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</si>
  <si>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</si>
  <si>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</si>
  <si>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</si>
  <si>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</si>
  <si>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</si>
  <si>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</si>
  <si>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</si>
  <si>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</si>
  <si>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</si>
  <si>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</si>
  <si>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</si>
  <si>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</si>
  <si>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</si>
  <si>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</si>
  <si>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</si>
  <si>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</si>
  <si>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</si>
  <si>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</si>
  <si>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</si>
  <si>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</si>
  <si>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</si>
  <si>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</si>
  <si>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</si>
  <si>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</si>
  <si>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</si>
  <si>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</si>
  <si>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</si>
  <si>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</si>
  <si>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</si>
  <si>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</si>
  <si>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</si>
  <si>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</si>
  <si>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</si>
  <si>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</si>
  <si>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</si>
  <si>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</si>
  <si>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</si>
  <si>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</si>
  <si>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</si>
  <si>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</si>
  <si>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</si>
  <si>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</si>
  <si>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宁县瓦斜初级中学</t>
  </si>
  <si>
    <t>一般公共预算支出情况表</t>
  </si>
  <si>
    <t>科目编码</t>
  </si>
  <si>
    <t>科目名称</t>
  </si>
  <si>
    <t>合   计</t>
  </si>
  <si>
    <t>205</t>
  </si>
  <si>
    <t>教育支出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</si>
  <si>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20502</t>
    </r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</si>
  <si>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普通教育</t>
    </r>
  </si>
  <si>
    <t xml:space="preserve">    2050203</t>
  </si>
  <si>
    <t xml:space="preserve">     初中教育</t>
  </si>
  <si>
    <t>208</t>
  </si>
  <si>
    <t>社会保障和就业支出</t>
  </si>
  <si>
    <t xml:space="preserve">   20805</t>
  </si>
  <si>
    <t xml:space="preserve">   行政事业单位养老支出</t>
  </si>
  <si>
    <t xml:space="preserve">    2080502</t>
  </si>
  <si>
    <t xml:space="preserve">     事业单位离退休</t>
  </si>
  <si>
    <t xml:space="preserve">   20899</t>
  </si>
  <si>
    <t xml:space="preserve">   其他社会保障和就业支出</t>
  </si>
  <si>
    <t xml:space="preserve">    2089999</t>
  </si>
  <si>
    <t xml:space="preserve">     其他社会保障和就业支出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</si>
  <si>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</si>
  <si>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</si>
  <si>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</si>
  <si>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</si>
  <si>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</si>
  <si>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</si>
  <si>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</si>
  <si>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</si>
  <si>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</si>
  <si>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</si>
  <si>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</si>
  <si>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</si>
  <si>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 01</t>
  </si>
  <si>
    <t xml:space="preserve">  基本工资</t>
  </si>
  <si>
    <t xml:space="preserve">   02</t>
  </si>
  <si>
    <t xml:space="preserve">  津贴补贴</t>
  </si>
  <si>
    <t xml:space="preserve">   08</t>
  </si>
  <si>
    <t xml:space="preserve"> 机关事业单位基本养老保险缴费支出</t>
  </si>
  <si>
    <t xml:space="preserve">   10</t>
  </si>
  <si>
    <t xml:space="preserve">  职工基本医疗保险</t>
  </si>
  <si>
    <t xml:space="preserve">   12</t>
  </si>
  <si>
    <t xml:space="preserve">  其他社会保障缴费</t>
  </si>
  <si>
    <t>302</t>
  </si>
  <si>
    <t>商品服务支出</t>
  </si>
  <si>
    <t xml:space="preserve">  28</t>
  </si>
  <si>
    <t xml:space="preserve">  工会经费</t>
  </si>
  <si>
    <t xml:space="preserve">  29</t>
  </si>
  <si>
    <t xml:space="preserve">  福利费</t>
  </si>
  <si>
    <t>对个人家庭的补助</t>
  </si>
  <si>
    <t xml:space="preserve">  退休费</t>
  </si>
  <si>
    <t xml:space="preserve">   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</si>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</sst>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0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4" fontId="22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9" fontId="20" fillId="0" borderId="1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>
      <alignment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177" fontId="31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4" sqref="K14"/>
    </sheetView>
  </sheetViews>
  <sheetFormatPr defaultColWidth="10" defaultRowHeight="13.5"/>
  <cols>
    <col min="1" max="1" width="2.54166666666667" customWidth="1"/>
    <col min="2" max="3" width="9.76666666666667" customWidth="1"/>
    <col min="4" max="4" width="7.25" customWidth="1"/>
    <col min="5" max="5" width="14" customWidth="1"/>
    <col min="6" max="6" width="12.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7">
        <v>208049</v>
      </c>
      <c r="D3" s="11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8" t="s">
        <v>3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9" t="s">
        <v>5</v>
      </c>
      <c r="G10" s="120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9" t="s">
        <v>7</v>
      </c>
      <c r="C12" s="121" t="s">
        <v>8</v>
      </c>
      <c r="D12" s="12"/>
      <c r="E12" s="119" t="s">
        <v>9</v>
      </c>
      <c r="F12" s="10" t="s">
        <v>10</v>
      </c>
      <c r="G12" s="12"/>
      <c r="H12" s="119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3" sqref="B23"/>
    </sheetView>
  </sheetViews>
  <sheetFormatPr defaultColWidth="10" defaultRowHeight="13.5" outlineLevelCol="2"/>
  <cols>
    <col min="1" max="1" width="5.01666666666667" customWidth="1"/>
    <col min="2" max="2" width="52" customWidth="1"/>
    <col min="3" max="3" width="58" customWidth="1"/>
  </cols>
  <sheetData>
    <row r="1" ht="35.4" customHeight="1" spans="1:2">
      <c r="A1" s="10"/>
      <c r="B1" s="10"/>
    </row>
    <row r="2" ht="39.15" customHeight="1" spans="1:3">
      <c r="A2" s="10"/>
      <c r="B2" s="112" t="s">
        <v>14</v>
      </c>
      <c r="C2" s="112"/>
    </row>
    <row r="3" ht="29.35" customHeight="1" spans="1:3">
      <c r="A3" s="113"/>
      <c r="B3" s="114" t="s">
        <v>15</v>
      </c>
      <c r="C3" s="114" t="s">
        <v>16</v>
      </c>
    </row>
    <row r="4" ht="28.45" customHeight="1" spans="1:3">
      <c r="A4" s="103"/>
      <c r="B4" s="115" t="s">
        <v>17</v>
      </c>
      <c r="C4" s="116" t="s">
        <v>18</v>
      </c>
    </row>
    <row r="5" ht="28.45" customHeight="1" spans="1:3">
      <c r="A5" s="103"/>
      <c r="B5" s="115" t="s">
        <v>19</v>
      </c>
      <c r="C5" s="116" t="s">
        <v>20</v>
      </c>
    </row>
    <row r="6" ht="28.45" customHeight="1" spans="1:3">
      <c r="A6" s="103"/>
      <c r="B6" s="115" t="s">
        <v>21</v>
      </c>
      <c r="C6" s="116" t="s">
        <v>22</v>
      </c>
    </row>
    <row r="7" ht="28.45" customHeight="1" spans="1:3">
      <c r="A7" s="103"/>
      <c r="B7" s="115" t="s">
        <v>23</v>
      </c>
      <c r="C7" s="116"/>
    </row>
    <row r="8" ht="28.45" customHeight="1" spans="1:3">
      <c r="A8" s="103"/>
      <c r="B8" s="115" t="s">
        <v>24</v>
      </c>
      <c r="C8" s="116" t="s">
        <v>25</v>
      </c>
    </row>
    <row r="9" ht="28.45" customHeight="1" spans="1:3">
      <c r="A9" s="103"/>
      <c r="B9" s="115" t="s">
        <v>26</v>
      </c>
      <c r="C9" s="116" t="s">
        <v>27</v>
      </c>
    </row>
    <row r="10" ht="28.45" customHeight="1" spans="1:3">
      <c r="A10" s="103"/>
      <c r="B10" s="115" t="s">
        <v>28</v>
      </c>
      <c r="C10" s="116" t="s">
        <v>29</v>
      </c>
    </row>
    <row r="11" ht="28.45" customHeight="1" spans="1:3">
      <c r="A11" s="103"/>
      <c r="B11" s="115" t="s">
        <v>30</v>
      </c>
      <c r="C11" s="116" t="s">
        <v>31</v>
      </c>
    </row>
    <row r="12" ht="28.45" customHeight="1" spans="1:3">
      <c r="A12" s="103"/>
      <c r="B12" s="115" t="s">
        <v>32</v>
      </c>
      <c r="C12" s="116"/>
    </row>
    <row r="13" ht="28.45" customHeight="1" spans="1:3">
      <c r="A13" s="10"/>
      <c r="B13" s="115" t="s">
        <v>33</v>
      </c>
      <c r="C13" s="116"/>
    </row>
    <row r="14" ht="28.45" customHeight="1" spans="1:3">
      <c r="A14" s="10"/>
      <c r="B14" s="115" t="s">
        <v>34</v>
      </c>
      <c r="C14" s="116" t="s">
        <v>18</v>
      </c>
    </row>
    <row r="15" ht="36" customHeight="1" spans="2:3">
      <c r="B15" s="115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L9" sqref="L9"/>
    </sheetView>
  </sheetViews>
  <sheetFormatPr defaultColWidth="10" defaultRowHeight="13.5" outlineLevelCol="3"/>
  <cols>
    <col min="1" max="1" width="28.125" customWidth="1"/>
    <col min="2" max="2" width="15" customWidth="1"/>
    <col min="3" max="3" width="28.75" customWidth="1"/>
    <col min="4" max="4" width="13.3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03"/>
      <c r="B3" s="103"/>
      <c r="C3" s="103"/>
      <c r="D3" s="104" t="s">
        <v>37</v>
      </c>
    </row>
    <row r="4" ht="22.75" customHeight="1" spans="1:4">
      <c r="A4" s="47" t="s">
        <v>38</v>
      </c>
      <c r="B4" s="47"/>
      <c r="C4" s="47" t="s">
        <v>39</v>
      </c>
      <c r="D4" s="47"/>
    </row>
    <row r="5" ht="22.75" customHeight="1" spans="1:4">
      <c r="A5" s="47" t="s">
        <v>40</v>
      </c>
      <c r="B5" s="47" t="s">
        <v>41</v>
      </c>
      <c r="C5" s="47" t="s">
        <v>40</v>
      </c>
      <c r="D5" s="47" t="s">
        <v>41</v>
      </c>
    </row>
    <row r="6" ht="22.75" customHeight="1" spans="1:4">
      <c r="A6" s="105" t="s">
        <v>42</v>
      </c>
      <c r="B6" s="89">
        <v>4974594.78</v>
      </c>
      <c r="C6" s="105" t="s">
        <v>43</v>
      </c>
      <c r="D6" s="89"/>
    </row>
    <row r="7" ht="22.75" customHeight="1" spans="1:4">
      <c r="A7" s="105" t="s">
        <v>44</v>
      </c>
      <c r="B7" s="89"/>
      <c r="C7" s="105" t="s">
        <v>45</v>
      </c>
      <c r="D7" s="106"/>
    </row>
    <row r="8" ht="22.75" customHeight="1" spans="1:4">
      <c r="A8" s="105" t="s">
        <v>46</v>
      </c>
      <c r="B8" s="89"/>
      <c r="C8" s="105" t="s">
        <v>47</v>
      </c>
      <c r="D8" s="106"/>
    </row>
    <row r="9" ht="22.75" customHeight="1" spans="1:4">
      <c r="A9" s="105" t="s">
        <v>48</v>
      </c>
      <c r="B9" s="89"/>
      <c r="C9" s="105" t="s">
        <v>49</v>
      </c>
      <c r="D9" s="106"/>
    </row>
    <row r="10" ht="22.75" customHeight="1" spans="1:4">
      <c r="A10" s="105" t="s">
        <v>50</v>
      </c>
      <c r="B10" s="89"/>
      <c r="C10" s="105" t="s">
        <v>51</v>
      </c>
      <c r="D10" s="106">
        <v>4281250.91</v>
      </c>
    </row>
    <row r="11" ht="22.75" customHeight="1" spans="1:4">
      <c r="A11" s="105" t="s">
        <v>52</v>
      </c>
      <c r="B11" s="89"/>
      <c r="C11" s="105" t="s">
        <v>53</v>
      </c>
      <c r="D11" s="106"/>
    </row>
    <row r="12" ht="22.75" customHeight="1" spans="1:4">
      <c r="A12" s="105" t="s">
        <v>54</v>
      </c>
      <c r="B12" s="89"/>
      <c r="C12" s="105" t="s">
        <v>55</v>
      </c>
      <c r="D12" s="106"/>
    </row>
    <row r="13" ht="22.75" customHeight="1" spans="1:4">
      <c r="A13" s="105" t="s">
        <v>56</v>
      </c>
      <c r="B13" s="89"/>
      <c r="C13" s="105" t="s">
        <v>57</v>
      </c>
      <c r="D13" s="106">
        <v>398018.12</v>
      </c>
    </row>
    <row r="14" ht="22.75" customHeight="1" spans="1:4">
      <c r="A14" s="105" t="s">
        <v>58</v>
      </c>
      <c r="B14" s="89"/>
      <c r="C14" s="105" t="s">
        <v>59</v>
      </c>
      <c r="D14" s="106"/>
    </row>
    <row r="15" ht="22.75" customHeight="1" spans="1:4">
      <c r="A15" s="105"/>
      <c r="B15" s="107"/>
      <c r="C15" s="105" t="s">
        <v>60</v>
      </c>
      <c r="D15" s="106">
        <v>295325.75</v>
      </c>
    </row>
    <row r="16" ht="22.75" customHeight="1" spans="1:4">
      <c r="A16" s="105"/>
      <c r="B16" s="107"/>
      <c r="C16" s="105" t="s">
        <v>61</v>
      </c>
      <c r="D16" s="106"/>
    </row>
    <row r="17" ht="22.75" customHeight="1" spans="1:4">
      <c r="A17" s="105"/>
      <c r="B17" s="107"/>
      <c r="C17" s="105" t="s">
        <v>62</v>
      </c>
      <c r="D17" s="106"/>
    </row>
    <row r="18" ht="22.75" customHeight="1" spans="1:4">
      <c r="A18" s="105"/>
      <c r="B18" s="107"/>
      <c r="C18" s="105" t="s">
        <v>63</v>
      </c>
      <c r="D18" s="106"/>
    </row>
    <row r="19" ht="22.75" customHeight="1" spans="1:4">
      <c r="A19" s="105"/>
      <c r="B19" s="107"/>
      <c r="C19" s="105" t="s">
        <v>64</v>
      </c>
      <c r="D19" s="106"/>
    </row>
    <row r="20" ht="22.75" customHeight="1" spans="1:4">
      <c r="A20" s="108"/>
      <c r="B20" s="109"/>
      <c r="C20" s="105" t="s">
        <v>65</v>
      </c>
      <c r="D20" s="106"/>
    </row>
    <row r="21" ht="22.75" customHeight="1" spans="1:4">
      <c r="A21" s="108"/>
      <c r="B21" s="109"/>
      <c r="C21" s="105" t="s">
        <v>66</v>
      </c>
      <c r="D21" s="106"/>
    </row>
    <row r="22" ht="22.75" customHeight="1" spans="1:4">
      <c r="A22" s="108"/>
      <c r="B22" s="109"/>
      <c r="C22" s="105" t="s">
        <v>67</v>
      </c>
      <c r="D22" s="106"/>
    </row>
    <row r="23" ht="22.75" customHeight="1" spans="1:4">
      <c r="A23" s="108"/>
      <c r="B23" s="109"/>
      <c r="C23" s="105" t="s">
        <v>68</v>
      </c>
      <c r="D23" s="106"/>
    </row>
    <row r="24" ht="22.75" customHeight="1" spans="1:4">
      <c r="A24" s="108"/>
      <c r="B24" s="109"/>
      <c r="C24" s="105" t="s">
        <v>69</v>
      </c>
      <c r="D24" s="106"/>
    </row>
    <row r="25" ht="22.75" customHeight="1" spans="1:4">
      <c r="A25" s="105"/>
      <c r="B25" s="107"/>
      <c r="C25" s="105" t="s">
        <v>70</v>
      </c>
      <c r="D25" s="106"/>
    </row>
    <row r="26" ht="22.75" customHeight="1" spans="1:4">
      <c r="A26" s="105"/>
      <c r="B26" s="107"/>
      <c r="C26" s="105" t="s">
        <v>71</v>
      </c>
      <c r="D26" s="106"/>
    </row>
    <row r="27" ht="22.75" customHeight="1" spans="1:4">
      <c r="A27" s="105"/>
      <c r="B27" s="107"/>
      <c r="C27" s="105" t="s">
        <v>72</v>
      </c>
      <c r="D27" s="106"/>
    </row>
    <row r="28" ht="22.75" customHeight="1" spans="1:4">
      <c r="A28" s="108"/>
      <c r="B28" s="109"/>
      <c r="C28" s="105" t="s">
        <v>73</v>
      </c>
      <c r="D28" s="106"/>
    </row>
    <row r="29" ht="22.75" customHeight="1" spans="1:4">
      <c r="A29" s="108"/>
      <c r="B29" s="109"/>
      <c r="C29" s="105" t="s">
        <v>74</v>
      </c>
      <c r="D29" s="106"/>
    </row>
    <row r="30" ht="21" customHeight="1" spans="1:4">
      <c r="A30" s="108"/>
      <c r="B30" s="109"/>
      <c r="C30" s="105" t="s">
        <v>75</v>
      </c>
      <c r="D30" s="106"/>
    </row>
    <row r="31" ht="22.75" hidden="1" customHeight="1" spans="1:4">
      <c r="A31" s="108"/>
      <c r="B31" s="109"/>
      <c r="C31" s="105" t="s">
        <v>76</v>
      </c>
      <c r="D31" s="106"/>
    </row>
    <row r="32" ht="22.75" hidden="1" customHeight="1" spans="1:4">
      <c r="A32" s="108"/>
      <c r="B32" s="109"/>
      <c r="C32" s="105" t="s">
        <v>77</v>
      </c>
      <c r="D32" s="106"/>
    </row>
    <row r="33" ht="22.75" hidden="1" customHeight="1" spans="1:4">
      <c r="A33" s="105"/>
      <c r="B33" s="105"/>
      <c r="C33" s="105" t="s">
        <v>78</v>
      </c>
      <c r="D33" s="106"/>
    </row>
    <row r="34" ht="22.75" hidden="1" customHeight="1" spans="1:4">
      <c r="A34" s="105"/>
      <c r="B34" s="105"/>
      <c r="C34" s="105" t="s">
        <v>79</v>
      </c>
      <c r="D34" s="106"/>
    </row>
    <row r="35" ht="22.75" hidden="1" customHeight="1" spans="1:4">
      <c r="A35" s="105"/>
      <c r="B35" s="105"/>
      <c r="C35" s="105" t="s">
        <v>80</v>
      </c>
      <c r="D35" s="106"/>
    </row>
    <row r="36" ht="1" hidden="1" customHeight="1" spans="1:4">
      <c r="A36" s="105"/>
      <c r="B36" s="105"/>
      <c r="C36" s="105"/>
      <c r="D36" s="105"/>
    </row>
    <row r="37" ht="22.75" hidden="1" customHeight="1" spans="1:4">
      <c r="A37" s="105"/>
      <c r="B37" s="105"/>
      <c r="C37" s="105"/>
      <c r="D37" s="105"/>
    </row>
    <row r="38" ht="22.75" hidden="1" customHeight="1" spans="1:4">
      <c r="A38" s="105"/>
      <c r="B38" s="105"/>
      <c r="C38" s="105"/>
      <c r="D38" s="105"/>
    </row>
    <row r="39" ht="22.75" customHeight="1" spans="1:4">
      <c r="A39" s="108" t="s">
        <v>81</v>
      </c>
      <c r="B39" s="110">
        <v>4974594.78</v>
      </c>
      <c r="C39" s="108" t="s">
        <v>82</v>
      </c>
      <c r="D39" s="110">
        <f>SUM(D6:D38)</f>
        <v>4974594.78</v>
      </c>
    </row>
    <row r="40" ht="22.75" customHeight="1" spans="1:4">
      <c r="A40" s="108" t="s">
        <v>83</v>
      </c>
      <c r="B40" s="110"/>
      <c r="C40" s="108" t="s">
        <v>84</v>
      </c>
      <c r="D40" s="110"/>
    </row>
    <row r="41" ht="22.75" customHeight="1" spans="1:4">
      <c r="A41" s="108" t="s">
        <v>85</v>
      </c>
      <c r="B41" s="111"/>
      <c r="C41" s="105"/>
      <c r="D41" s="111"/>
    </row>
    <row r="42" ht="22.75" customHeight="1" spans="1:4">
      <c r="A42" s="108" t="s">
        <v>86</v>
      </c>
      <c r="B42" s="110">
        <f>B39+B40</f>
        <v>4974594.78</v>
      </c>
      <c r="C42" s="108" t="s">
        <v>87</v>
      </c>
      <c r="D42" s="110">
        <f>D39+D40</f>
        <v>4974594.78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topLeftCell="A2" workbookViewId="0">
      <selection activeCell="A31" sqref="$A31:$XFD31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hidden="1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5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96" t="s">
        <v>89</v>
      </c>
      <c r="B5" s="97">
        <f>B6+B7</f>
        <v>4974594.78</v>
      </c>
      <c r="C5" s="18"/>
    </row>
    <row r="6" s="17" customFormat="1" ht="25" customHeight="1" spans="1:3">
      <c r="A6" s="98" t="s">
        <v>90</v>
      </c>
      <c r="B6" s="99">
        <v>4974594.78</v>
      </c>
      <c r="C6" s="18"/>
    </row>
    <row r="7" s="17" customFormat="1" ht="25" customHeight="1" spans="1:3">
      <c r="A7" s="98" t="s">
        <v>91</v>
      </c>
      <c r="B7" s="99"/>
      <c r="C7" s="18"/>
    </row>
    <row r="8" s="17" customFormat="1" ht="25" customHeight="1" spans="1:3">
      <c r="A8" s="96" t="s">
        <v>92</v>
      </c>
      <c r="B8" s="99">
        <f>B9+B10</f>
        <v>0</v>
      </c>
      <c r="C8" s="18"/>
    </row>
    <row r="9" s="17" customFormat="1" ht="25" customHeight="1" spans="1:3">
      <c r="A9" s="98" t="s">
        <v>90</v>
      </c>
      <c r="B9" s="99"/>
      <c r="C9" s="18"/>
    </row>
    <row r="10" s="17" customFormat="1" ht="25" customHeight="1" spans="1:3">
      <c r="A10" s="98" t="s">
        <v>91</v>
      </c>
      <c r="B10" s="99"/>
      <c r="C10" s="18"/>
    </row>
    <row r="11" s="17" customFormat="1" ht="25" customHeight="1" spans="1:3">
      <c r="A11" s="96" t="s">
        <v>93</v>
      </c>
      <c r="B11" s="99"/>
      <c r="C11" s="18"/>
    </row>
    <row r="12" s="17" customFormat="1" ht="25" customHeight="1" spans="1:3">
      <c r="A12" s="98" t="s">
        <v>90</v>
      </c>
      <c r="B12" s="99"/>
      <c r="C12" s="18"/>
    </row>
    <row r="13" s="17" customFormat="1" ht="25" customHeight="1" spans="1:3">
      <c r="A13" s="98" t="s">
        <v>91</v>
      </c>
      <c r="B13" s="99"/>
      <c r="C13" s="18"/>
    </row>
    <row r="14" s="17" customFormat="1" ht="25" customHeight="1" spans="1:3">
      <c r="A14" s="100" t="s">
        <v>94</v>
      </c>
      <c r="B14" s="99"/>
      <c r="C14" s="18"/>
    </row>
    <row r="15" s="17" customFormat="1" ht="25" customHeight="1" spans="1:3">
      <c r="A15" s="98" t="s">
        <v>95</v>
      </c>
      <c r="B15" s="99"/>
      <c r="C15" s="18"/>
    </row>
    <row r="16" s="17" customFormat="1" ht="25" customHeight="1" spans="1:3">
      <c r="A16" s="98" t="s">
        <v>96</v>
      </c>
      <c r="B16" s="99"/>
      <c r="C16" s="18"/>
    </row>
    <row r="17" s="17" customFormat="1" ht="25" customHeight="1" spans="1:3">
      <c r="A17" s="98" t="s">
        <v>97</v>
      </c>
      <c r="B17" s="99"/>
      <c r="C17" s="18"/>
    </row>
    <row r="18" s="17" customFormat="1" ht="25" customHeight="1" spans="1:3">
      <c r="A18" s="100" t="s">
        <v>98</v>
      </c>
      <c r="B18" s="99"/>
      <c r="C18" s="18"/>
    </row>
    <row r="19" s="17" customFormat="1" ht="25" customHeight="1" spans="1:3">
      <c r="A19" s="100" t="s">
        <v>99</v>
      </c>
      <c r="B19" s="99"/>
      <c r="C19" s="18"/>
    </row>
    <row r="20" s="17" customFormat="1" ht="25" customHeight="1" spans="1:3">
      <c r="A20" s="100" t="s">
        <v>100</v>
      </c>
      <c r="B20" s="99"/>
      <c r="C20" s="18"/>
    </row>
    <row r="21" s="17" customFormat="1" ht="25" customHeight="1" spans="1:3">
      <c r="A21" s="100" t="s">
        <v>101</v>
      </c>
      <c r="B21" s="99"/>
      <c r="C21" s="18"/>
    </row>
    <row r="22" s="17" customFormat="1" ht="25" customHeight="1" spans="1:3">
      <c r="A22" s="100" t="s">
        <v>102</v>
      </c>
      <c r="B22" s="97">
        <f>B23+B26+B29+B30</f>
        <v>0</v>
      </c>
      <c r="C22" s="18"/>
    </row>
    <row r="23" s="17" customFormat="1" ht="25" customHeight="1" spans="1:3">
      <c r="A23" s="98" t="s">
        <v>103</v>
      </c>
      <c r="B23" s="97">
        <f>B24+B25</f>
        <v>0</v>
      </c>
      <c r="C23" s="18"/>
    </row>
    <row r="24" s="17" customFormat="1" ht="25" customHeight="1" spans="1:3">
      <c r="A24" s="98" t="s">
        <v>104</v>
      </c>
      <c r="B24" s="97"/>
      <c r="C24" s="18"/>
    </row>
    <row r="25" s="17" customFormat="1" ht="25" customHeight="1" spans="1:3">
      <c r="A25" s="98" t="s">
        <v>105</v>
      </c>
      <c r="B25" s="97"/>
      <c r="C25" s="18"/>
    </row>
    <row r="26" s="17" customFormat="1" ht="25" customHeight="1" spans="1:3">
      <c r="A26" s="98" t="s">
        <v>106</v>
      </c>
      <c r="B26" s="97">
        <f>B27+B28</f>
        <v>0</v>
      </c>
      <c r="C26" s="18"/>
    </row>
    <row r="27" s="17" customFormat="1" ht="25" customHeight="1" spans="1:3">
      <c r="A27" s="98" t="s">
        <v>107</v>
      </c>
      <c r="B27" s="97"/>
      <c r="C27" s="18"/>
    </row>
    <row r="28" s="17" customFormat="1" ht="25" customHeight="1" spans="1:3">
      <c r="A28" s="98" t="s">
        <v>108</v>
      </c>
      <c r="B28" s="97"/>
      <c r="C28" s="18"/>
    </row>
    <row r="29" s="17" customFormat="1" ht="25" hidden="1" customHeight="1" spans="1:3">
      <c r="A29" s="98" t="s">
        <v>109</v>
      </c>
      <c r="B29" s="97"/>
      <c r="C29" s="18"/>
    </row>
    <row r="30" s="17" customFormat="1" ht="25" hidden="1" customHeight="1" spans="1:3">
      <c r="A30" s="98" t="s">
        <v>110</v>
      </c>
      <c r="B30" s="97"/>
      <c r="C30" s="18"/>
    </row>
    <row r="31" s="17" customFormat="1" ht="25" customHeight="1" spans="1:3">
      <c r="A31" s="101" t="s">
        <v>111</v>
      </c>
      <c r="B31" s="102">
        <f>B5+B8+B14+B18+B19+B20+B21+B22</f>
        <v>4974594.78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11" sqref="D11"/>
    </sheetView>
  </sheetViews>
  <sheetFormatPr defaultColWidth="10" defaultRowHeight="13.5" outlineLevelCol="4"/>
  <cols>
    <col min="1" max="1" width="35.0666666666667" customWidth="1"/>
    <col min="2" max="2" width="15.0666666666667" customWidth="1"/>
    <col min="3" max="3" width="14.666666666666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92" t="s">
        <v>113</v>
      </c>
      <c r="B4" s="92" t="s">
        <v>114</v>
      </c>
      <c r="C4" s="92" t="s">
        <v>115</v>
      </c>
      <c r="D4" s="92" t="s">
        <v>116</v>
      </c>
      <c r="E4" s="92" t="s">
        <v>117</v>
      </c>
    </row>
    <row r="5" ht="30" customHeight="1" spans="1:5">
      <c r="A5" s="52" t="s">
        <v>118</v>
      </c>
      <c r="B5" s="54">
        <f>B6+B9+B15</f>
        <v>4974594.78</v>
      </c>
      <c r="C5" s="54">
        <f>C6+C9+C15</f>
        <v>4974594.78</v>
      </c>
      <c r="D5" s="71"/>
      <c r="E5" s="71"/>
    </row>
    <row r="6" ht="30" customHeight="1" spans="1:5">
      <c r="A6" s="39" t="s">
        <v>119</v>
      </c>
      <c r="B6" s="28">
        <v>4281250.91</v>
      </c>
      <c r="C6" s="28">
        <v>4281250.91</v>
      </c>
      <c r="D6" s="71"/>
      <c r="E6" s="71"/>
    </row>
    <row r="7" ht="30" customHeight="1" spans="1:5">
      <c r="A7" s="39" t="s">
        <v>120</v>
      </c>
      <c r="B7" s="28">
        <v>4281250.91</v>
      </c>
      <c r="C7" s="28">
        <v>4281250.91</v>
      </c>
      <c r="D7" s="73"/>
      <c r="E7" s="73"/>
    </row>
    <row r="8" ht="30" customHeight="1" spans="1:5">
      <c r="A8" s="39" t="s">
        <v>121</v>
      </c>
      <c r="B8" s="28">
        <v>4281250.91</v>
      </c>
      <c r="C8" s="28">
        <v>4281250.91</v>
      </c>
      <c r="D8" s="37"/>
      <c r="E8" s="37"/>
    </row>
    <row r="9" ht="30" customHeight="1" spans="1:5">
      <c r="A9" s="39" t="s">
        <v>122</v>
      </c>
      <c r="B9" s="34">
        <f>B10+B13</f>
        <v>398018.12</v>
      </c>
      <c r="C9" s="34">
        <f>C10+C13</f>
        <v>398018.12</v>
      </c>
      <c r="D9" s="37"/>
      <c r="E9" s="37"/>
    </row>
    <row r="10" ht="30" customHeight="1" spans="1:5">
      <c r="A10" s="39" t="s">
        <v>123</v>
      </c>
      <c r="B10" s="34">
        <f>B11+B12</f>
        <v>362853.36</v>
      </c>
      <c r="C10" s="34">
        <f>C11+C12</f>
        <v>362853.36</v>
      </c>
      <c r="D10" s="37"/>
      <c r="E10" s="37"/>
    </row>
    <row r="11" ht="30" customHeight="1" spans="1:5">
      <c r="A11" s="39" t="s">
        <v>124</v>
      </c>
      <c r="B11" s="34">
        <v>43740</v>
      </c>
      <c r="C11" s="34">
        <v>43740</v>
      </c>
      <c r="D11" s="37"/>
      <c r="E11" s="37"/>
    </row>
    <row r="12" ht="30" customHeight="1" spans="1:5">
      <c r="A12" s="39" t="s">
        <v>125</v>
      </c>
      <c r="B12" s="34">
        <v>319113.36</v>
      </c>
      <c r="C12" s="34">
        <v>319113.36</v>
      </c>
      <c r="D12" s="37"/>
      <c r="E12" s="37"/>
    </row>
    <row r="13" ht="30" customHeight="1" spans="1:5">
      <c r="A13" s="93" t="s">
        <v>126</v>
      </c>
      <c r="B13" s="34">
        <v>35164.76</v>
      </c>
      <c r="C13" s="34">
        <v>35164.76</v>
      </c>
      <c r="D13" s="37"/>
      <c r="E13" s="37"/>
    </row>
    <row r="14" ht="30" customHeight="1" spans="1:5">
      <c r="A14" s="93" t="s">
        <v>127</v>
      </c>
      <c r="B14" s="34">
        <v>35164.76</v>
      </c>
      <c r="C14" s="34">
        <v>35164.76</v>
      </c>
      <c r="D14" s="37"/>
      <c r="E14" s="37"/>
    </row>
    <row r="15" ht="30" customHeight="1" spans="1:5">
      <c r="A15" s="94" t="s">
        <v>128</v>
      </c>
      <c r="B15" s="34">
        <v>295325.75</v>
      </c>
      <c r="C15" s="34">
        <v>295325.75</v>
      </c>
      <c r="D15" s="37"/>
      <c r="E15" s="37"/>
    </row>
    <row r="16" ht="30" customHeight="1" spans="1:5">
      <c r="A16" s="94" t="s">
        <v>129</v>
      </c>
      <c r="B16" s="34">
        <v>295325.75</v>
      </c>
      <c r="C16" s="34">
        <v>295325.75</v>
      </c>
      <c r="D16" s="37"/>
      <c r="E16" s="37"/>
    </row>
    <row r="17" ht="30" customHeight="1" spans="1:5">
      <c r="A17" s="94" t="s">
        <v>130</v>
      </c>
      <c r="B17" s="34">
        <v>295325.75</v>
      </c>
      <c r="C17" s="34">
        <v>295325.75</v>
      </c>
      <c r="D17" s="37"/>
      <c r="E17" s="37"/>
    </row>
    <row r="18" ht="30" customHeight="1" spans="1:5">
      <c r="A18" s="37"/>
      <c r="B18" s="37"/>
      <c r="C18" s="37"/>
      <c r="D18" s="37"/>
      <c r="E18" s="37"/>
    </row>
    <row r="19" ht="30" customHeight="1" spans="1:5">
      <c r="A19" s="37"/>
      <c r="B19" s="37"/>
      <c r="C19" s="37"/>
      <c r="D19" s="37"/>
      <c r="E19" s="37"/>
    </row>
    <row r="20" ht="30" customHeight="1" spans="1:5">
      <c r="A20" s="37"/>
      <c r="B20" s="37"/>
      <c r="C20" s="37"/>
      <c r="D20" s="37"/>
      <c r="E20" s="37"/>
    </row>
    <row r="21" ht="30" customHeight="1" spans="1:5">
      <c r="A21" s="37"/>
      <c r="B21" s="37"/>
      <c r="C21" s="37"/>
      <c r="D21" s="37"/>
      <c r="E21" s="37"/>
    </row>
    <row r="22" ht="30" customHeight="1" spans="1:5">
      <c r="A22" s="37"/>
      <c r="B22" s="37"/>
      <c r="C22" s="37"/>
      <c r="D22" s="37"/>
      <c r="E22" s="37"/>
    </row>
    <row r="23" ht="30" customHeight="1" spans="1:5">
      <c r="A23" s="37"/>
      <c r="B23" s="37"/>
      <c r="C23" s="37"/>
      <c r="D23" s="37"/>
      <c r="E23" s="37"/>
    </row>
    <row r="24" ht="30" customHeight="1" spans="1:5">
      <c r="A24" s="37"/>
      <c r="B24" s="37"/>
      <c r="C24" s="37"/>
      <c r="D24" s="37"/>
      <c r="E24" s="37"/>
    </row>
  </sheetData>
  <mergeCells count="1">
    <mergeCell ref="A2:E2"/>
  </mergeCells>
  <pageMargins left="0.590277777777778" right="0.393055555555556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49" sqref="C49"/>
    </sheetView>
  </sheetViews>
  <sheetFormatPr defaultColWidth="10" defaultRowHeight="13.5" outlineLevelCol="6"/>
  <cols>
    <col min="1" max="1" width="27.9333333333333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37</v>
      </c>
      <c r="D3" s="51"/>
      <c r="E3" s="12"/>
      <c r="F3" s="12"/>
      <c r="G3" s="12"/>
    </row>
    <row r="4" ht="22.75" customHeight="1" spans="1:7">
      <c r="A4" s="47" t="s">
        <v>38</v>
      </c>
      <c r="B4" s="47"/>
      <c r="C4" s="47" t="s">
        <v>39</v>
      </c>
      <c r="D4" s="47"/>
      <c r="E4" s="12"/>
      <c r="F4" s="12"/>
      <c r="G4" s="12"/>
    </row>
    <row r="5" ht="22.75" customHeight="1" spans="1:7">
      <c r="A5" s="47" t="s">
        <v>40</v>
      </c>
      <c r="B5" s="47" t="s">
        <v>41</v>
      </c>
      <c r="C5" s="47" t="s">
        <v>40</v>
      </c>
      <c r="D5" s="47" t="s">
        <v>118</v>
      </c>
      <c r="E5" s="12"/>
      <c r="F5" s="12"/>
      <c r="G5" s="12"/>
    </row>
    <row r="6" ht="22.75" customHeight="1" spans="1:7">
      <c r="A6" s="15" t="s">
        <v>132</v>
      </c>
      <c r="B6" s="54">
        <v>4974594.78</v>
      </c>
      <c r="C6" s="15" t="s">
        <v>133</v>
      </c>
      <c r="D6" s="88"/>
      <c r="E6" s="12"/>
      <c r="F6" s="12"/>
      <c r="G6" s="12"/>
    </row>
    <row r="7" ht="22.75" customHeight="1" spans="1:7">
      <c r="A7" s="15" t="s">
        <v>134</v>
      </c>
      <c r="B7" s="54">
        <v>4974594.78</v>
      </c>
      <c r="C7" s="15" t="s">
        <v>135</v>
      </c>
      <c r="D7" s="89"/>
      <c r="E7" s="12"/>
      <c r="F7" s="12"/>
      <c r="G7" s="12"/>
    </row>
    <row r="8" ht="22.75" customHeight="1" spans="1:7">
      <c r="A8" s="15" t="s">
        <v>136</v>
      </c>
      <c r="B8" s="89"/>
      <c r="C8" s="15" t="s">
        <v>137</v>
      </c>
      <c r="D8" s="89"/>
      <c r="E8" s="12"/>
      <c r="F8" s="12"/>
      <c r="G8" s="12"/>
    </row>
    <row r="9" ht="22.75" customHeight="1" spans="1:7">
      <c r="A9" s="15" t="s">
        <v>138</v>
      </c>
      <c r="B9" s="89"/>
      <c r="C9" s="15" t="s">
        <v>139</v>
      </c>
      <c r="D9" s="89"/>
      <c r="E9" s="12"/>
      <c r="F9" s="12"/>
      <c r="G9" s="12"/>
    </row>
    <row r="10" ht="22.75" customHeight="1" spans="1:7">
      <c r="A10" s="15"/>
      <c r="B10" s="90"/>
      <c r="C10" s="15" t="s">
        <v>140</v>
      </c>
      <c r="D10" s="89"/>
      <c r="E10" s="12"/>
      <c r="F10" s="12"/>
      <c r="G10" s="12"/>
    </row>
    <row r="11" ht="22.75" customHeight="1" spans="1:7">
      <c r="A11" s="15"/>
      <c r="B11" s="90"/>
      <c r="C11" s="15" t="s">
        <v>141</v>
      </c>
      <c r="D11" s="89">
        <v>4281250.91</v>
      </c>
      <c r="E11" s="12"/>
      <c r="F11" s="12"/>
      <c r="G11" s="12"/>
    </row>
    <row r="12" ht="22.75" customHeight="1" spans="1:7">
      <c r="A12" s="15"/>
      <c r="B12" s="90"/>
      <c r="C12" s="15" t="s">
        <v>142</v>
      </c>
      <c r="D12" s="89"/>
      <c r="E12" s="12"/>
      <c r="F12" s="12"/>
      <c r="G12" s="12"/>
    </row>
    <row r="13" ht="22.75" customHeight="1" spans="1:7">
      <c r="A13" s="49"/>
      <c r="B13" s="87"/>
      <c r="C13" s="15" t="s">
        <v>143</v>
      </c>
      <c r="D13" s="89"/>
      <c r="E13" s="12"/>
      <c r="F13" s="12"/>
      <c r="G13" s="12"/>
    </row>
    <row r="14" ht="22.75" customHeight="1" spans="1:7">
      <c r="A14" s="15"/>
      <c r="B14" s="90"/>
      <c r="C14" s="15" t="s">
        <v>144</v>
      </c>
      <c r="D14" s="89">
        <v>398018.12</v>
      </c>
      <c r="E14" s="12"/>
      <c r="F14" s="12"/>
      <c r="G14" s="50"/>
    </row>
    <row r="15" ht="22.75" customHeight="1" spans="1:7">
      <c r="A15" s="15"/>
      <c r="B15" s="90"/>
      <c r="C15" s="15" t="s">
        <v>145</v>
      </c>
      <c r="D15" s="89"/>
      <c r="E15" s="12"/>
      <c r="F15" s="12"/>
      <c r="G15" s="12"/>
    </row>
    <row r="16" ht="22.75" customHeight="1" spans="1:7">
      <c r="A16" s="15"/>
      <c r="B16" s="90"/>
      <c r="C16" s="15" t="s">
        <v>146</v>
      </c>
      <c r="D16" s="89">
        <v>295325.75</v>
      </c>
      <c r="E16" s="12"/>
      <c r="F16" s="12"/>
      <c r="G16" s="12"/>
    </row>
    <row r="17" ht="22.75" customHeight="1" spans="1:7">
      <c r="A17" s="15"/>
      <c r="B17" s="90"/>
      <c r="C17" s="15" t="s">
        <v>147</v>
      </c>
      <c r="D17" s="89"/>
      <c r="E17" s="12"/>
      <c r="F17" s="12"/>
      <c r="G17" s="12"/>
    </row>
    <row r="18" ht="22.75" customHeight="1" spans="1:7">
      <c r="A18" s="15"/>
      <c r="B18" s="90"/>
      <c r="C18" s="15" t="s">
        <v>148</v>
      </c>
      <c r="D18" s="89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89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89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89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89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89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89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89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89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89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89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89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89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89"/>
      <c r="E31" s="12"/>
      <c r="F31" s="12"/>
      <c r="G31" s="12"/>
    </row>
    <row r="32" ht="22.75" hidden="1" customHeight="1" spans="1:7">
      <c r="A32" s="15"/>
      <c r="B32" s="15"/>
      <c r="C32" s="15" t="s">
        <v>162</v>
      </c>
      <c r="D32" s="89"/>
      <c r="E32" s="12"/>
      <c r="F32" s="12"/>
      <c r="G32" s="12"/>
    </row>
    <row r="33" ht="22.75" hidden="1" customHeight="1" spans="1:7">
      <c r="A33" s="15"/>
      <c r="B33" s="15"/>
      <c r="C33" s="15" t="s">
        <v>163</v>
      </c>
      <c r="D33" s="89"/>
      <c r="E33" s="12"/>
      <c r="F33" s="12"/>
      <c r="G33" s="12"/>
    </row>
    <row r="34" ht="22.75" hidden="1" customHeight="1" spans="1:7">
      <c r="A34" s="15"/>
      <c r="B34" s="15"/>
      <c r="C34" s="15" t="s">
        <v>164</v>
      </c>
      <c r="D34" s="89"/>
      <c r="E34" s="12"/>
      <c r="F34" s="12"/>
      <c r="G34" s="12"/>
    </row>
    <row r="35" ht="22.75" hidden="1" customHeight="1" spans="1:7">
      <c r="A35" s="15"/>
      <c r="B35" s="15"/>
      <c r="C35" s="15" t="s">
        <v>165</v>
      </c>
      <c r="D35" s="89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88"/>
      <c r="E36" s="12"/>
      <c r="F36" s="12"/>
      <c r="G36" s="12"/>
    </row>
    <row r="37" ht="22.75" customHeight="1" spans="1:7">
      <c r="A37" s="47" t="s">
        <v>167</v>
      </c>
      <c r="B37" s="91">
        <f>B6</f>
        <v>4974594.78</v>
      </c>
      <c r="C37" s="47" t="s">
        <v>168</v>
      </c>
      <c r="D37" s="91">
        <v>4974594.78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432638888888889" right="0.196527777777778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7" sqref="C17"/>
    </sheetView>
  </sheetViews>
  <sheetFormatPr defaultColWidth="10" defaultRowHeight="13.5" outlineLevelRow="7"/>
  <cols>
    <col min="1" max="1" width="18.775" customWidth="1"/>
    <col min="2" max="2" width="14.1083333333333" customWidth="1"/>
    <col min="3" max="3" width="14.925" customWidth="1"/>
    <col min="4" max="4" width="13.775" customWidth="1"/>
    <col min="5" max="11" width="11.2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37</v>
      </c>
      <c r="K3" s="51"/>
    </row>
    <row r="4" ht="22.75" customHeight="1" spans="1:11">
      <c r="A4" s="47" t="s">
        <v>170</v>
      </c>
      <c r="B4" s="47" t="s">
        <v>118</v>
      </c>
      <c r="C4" s="47" t="s">
        <v>171</v>
      </c>
      <c r="D4" s="47"/>
      <c r="E4" s="47"/>
      <c r="F4" s="47" t="s">
        <v>172</v>
      </c>
      <c r="G4" s="47"/>
      <c r="H4" s="47"/>
      <c r="I4" s="47" t="s">
        <v>173</v>
      </c>
      <c r="J4" s="47"/>
      <c r="K4" s="47"/>
    </row>
    <row r="5" ht="22.75" customHeight="1" spans="1:11">
      <c r="A5" s="47"/>
      <c r="B5" s="47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7" t="s">
        <v>118</v>
      </c>
      <c r="B6" s="83">
        <v>4974594.78</v>
      </c>
      <c r="C6" s="83">
        <v>4974594.78</v>
      </c>
      <c r="D6" s="83">
        <v>4974594.78</v>
      </c>
      <c r="E6" s="84"/>
      <c r="F6" s="84"/>
      <c r="G6" s="84"/>
      <c r="H6" s="84"/>
      <c r="I6" s="84"/>
      <c r="J6" s="84"/>
      <c r="K6" s="84"/>
    </row>
    <row r="7" s="82" customFormat="1" ht="22.75" customHeight="1" spans="1:11">
      <c r="A7" s="83" t="s">
        <v>174</v>
      </c>
      <c r="B7" s="83">
        <v>4974594.78</v>
      </c>
      <c r="C7" s="83">
        <v>4974594.78</v>
      </c>
      <c r="D7" s="83">
        <v>4974594.78</v>
      </c>
      <c r="E7" s="83"/>
      <c r="F7" s="83"/>
      <c r="G7" s="83"/>
      <c r="H7" s="83"/>
      <c r="I7" s="83"/>
      <c r="J7" s="83"/>
      <c r="K7" s="83"/>
    </row>
    <row r="8" ht="22.75" customHeight="1" spans="1:11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4166666666667" right="0.0784722222222222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workbookViewId="0">
      <selection activeCell="E8" sqref="E8"/>
    </sheetView>
  </sheetViews>
  <sheetFormatPr defaultColWidth="10" defaultRowHeight="13.5" outlineLevelCol="4"/>
  <cols>
    <col min="1" max="1" width="14.6833333333333" customWidth="1"/>
    <col min="2" max="2" width="24.1" customWidth="1"/>
    <col min="3" max="3" width="17.0166666666667" customWidth="1"/>
    <col min="4" max="4" width="19.825" customWidth="1"/>
    <col min="5" max="5" width="18.7" customWidth="1"/>
  </cols>
  <sheetData>
    <row r="1" ht="14.3" customHeight="1" spans="1:1">
      <c r="A1" s="64"/>
    </row>
    <row r="2" ht="36.9" customHeight="1" spans="1:5">
      <c r="A2" s="11" t="s">
        <v>175</v>
      </c>
      <c r="B2" s="11"/>
      <c r="C2" s="11"/>
      <c r="D2" s="11"/>
      <c r="E2" s="11"/>
    </row>
    <row r="3" ht="30" customHeight="1" spans="1:5">
      <c r="A3" s="12"/>
      <c r="B3" s="12"/>
      <c r="C3" s="51" t="s">
        <v>37</v>
      </c>
      <c r="D3" s="51"/>
      <c r="E3" s="51"/>
    </row>
    <row r="4" ht="30" customHeight="1" spans="1:5">
      <c r="A4" s="52" t="s">
        <v>113</v>
      </c>
      <c r="B4" s="52"/>
      <c r="C4" s="52" t="s">
        <v>171</v>
      </c>
      <c r="D4" s="52"/>
      <c r="E4" s="52"/>
    </row>
    <row r="5" ht="30" customHeight="1" spans="1:5">
      <c r="A5" s="65" t="s">
        <v>176</v>
      </c>
      <c r="B5" s="65" t="s">
        <v>177</v>
      </c>
      <c r="C5" s="66" t="s">
        <v>118</v>
      </c>
      <c r="D5" s="65" t="s">
        <v>115</v>
      </c>
      <c r="E5" s="65" t="s">
        <v>116</v>
      </c>
    </row>
    <row r="6" ht="30" customHeight="1" spans="1:5">
      <c r="A6" s="67"/>
      <c r="B6" s="65" t="s">
        <v>178</v>
      </c>
      <c r="C6" s="68">
        <f>C7+C10+C15</f>
        <v>4974594.78</v>
      </c>
      <c r="D6" s="68">
        <f>D7+D10+D15</f>
        <v>4974594.78</v>
      </c>
      <c r="E6" s="69"/>
    </row>
    <row r="7" ht="30" customHeight="1" spans="1:5">
      <c r="A7" s="35" t="s">
        <v>179</v>
      </c>
      <c r="B7" s="35" t="s">
        <v>180</v>
      </c>
      <c r="C7" s="70">
        <v>4281250.91</v>
      </c>
      <c r="D7" s="70">
        <v>4281250.91</v>
      </c>
      <c r="E7" s="71"/>
    </row>
    <row r="8" ht="30" customHeight="1" spans="1:5">
      <c r="A8" s="72" t="s">
        <v>181</v>
      </c>
      <c r="B8" s="72" t="s">
        <v>182</v>
      </c>
      <c r="C8" s="70">
        <v>4281250.91</v>
      </c>
      <c r="D8" s="70">
        <v>4281250.91</v>
      </c>
      <c r="E8" s="71"/>
    </row>
    <row r="9" ht="30" customHeight="1" spans="1:5">
      <c r="A9" s="39" t="s">
        <v>183</v>
      </c>
      <c r="B9" s="39" t="s">
        <v>184</v>
      </c>
      <c r="C9" s="70">
        <v>4281250.91</v>
      </c>
      <c r="D9" s="70">
        <v>4281250.91</v>
      </c>
      <c r="E9" s="73"/>
    </row>
    <row r="10" ht="30" customHeight="1" spans="1:5">
      <c r="A10" s="35" t="s">
        <v>185</v>
      </c>
      <c r="B10" s="35" t="s">
        <v>186</v>
      </c>
      <c r="C10" s="74">
        <v>398018.12</v>
      </c>
      <c r="D10" s="74">
        <v>398018.12</v>
      </c>
      <c r="E10" s="37"/>
    </row>
    <row r="11" ht="30" customHeight="1" spans="1:5">
      <c r="A11" s="39" t="s">
        <v>187</v>
      </c>
      <c r="B11" s="39" t="s">
        <v>188</v>
      </c>
      <c r="C11" s="75">
        <v>362853.36</v>
      </c>
      <c r="D11" s="75">
        <v>362853.36</v>
      </c>
      <c r="E11" s="37"/>
    </row>
    <row r="12" ht="30" customHeight="1" spans="1:5">
      <c r="A12" s="39" t="s">
        <v>189</v>
      </c>
      <c r="B12" s="76" t="s">
        <v>190</v>
      </c>
      <c r="C12" s="75">
        <v>43740</v>
      </c>
      <c r="D12" s="75">
        <v>43740</v>
      </c>
      <c r="E12" s="37"/>
    </row>
    <row r="13" ht="30" customHeight="1" spans="1:5">
      <c r="A13" s="39" t="s">
        <v>191</v>
      </c>
      <c r="B13" s="76" t="s">
        <v>192</v>
      </c>
      <c r="C13" s="75">
        <v>319113.36</v>
      </c>
      <c r="D13" s="75">
        <v>319113.36</v>
      </c>
      <c r="E13" s="37"/>
    </row>
    <row r="14" ht="30" customHeight="1" spans="1:5">
      <c r="A14" s="39" t="s">
        <v>193</v>
      </c>
      <c r="B14" s="76" t="s">
        <v>194</v>
      </c>
      <c r="C14" s="75">
        <v>35164.76</v>
      </c>
      <c r="D14" s="75">
        <v>35164.76</v>
      </c>
      <c r="E14" s="37"/>
    </row>
    <row r="15" ht="30" customHeight="1" spans="1:5">
      <c r="A15" s="77">
        <v>210</v>
      </c>
      <c r="B15" s="78" t="s">
        <v>195</v>
      </c>
      <c r="C15" s="79">
        <v>295325.75</v>
      </c>
      <c r="D15" s="79">
        <v>295325.75</v>
      </c>
      <c r="E15" s="37"/>
    </row>
    <row r="16" ht="30" customHeight="1" spans="1:5">
      <c r="A16" s="39" t="s">
        <v>196</v>
      </c>
      <c r="B16" s="76" t="s">
        <v>197</v>
      </c>
      <c r="C16" s="80">
        <v>295325.75</v>
      </c>
      <c r="D16" s="80">
        <v>295325.75</v>
      </c>
      <c r="E16" s="37"/>
    </row>
    <row r="17" ht="30" customHeight="1" spans="1:5">
      <c r="A17" s="39" t="s">
        <v>198</v>
      </c>
      <c r="B17" s="76" t="s">
        <v>199</v>
      </c>
      <c r="C17" s="81">
        <v>295325.75</v>
      </c>
      <c r="D17" s="81">
        <v>295325.75</v>
      </c>
      <c r="E17" s="37"/>
    </row>
    <row r="18" ht="30" customHeight="1" spans="1:5">
      <c r="A18" s="37"/>
      <c r="B18" s="37"/>
      <c r="C18" s="37"/>
      <c r="D18" s="37"/>
      <c r="E18" s="37"/>
    </row>
    <row r="19" ht="30" customHeight="1" spans="1:5">
      <c r="A19" s="37"/>
      <c r="B19" s="37"/>
      <c r="C19" s="37"/>
      <c r="D19" s="37"/>
      <c r="E19" s="37"/>
    </row>
    <row r="20" ht="30" customHeight="1" spans="1:5">
      <c r="A20" s="37"/>
      <c r="B20" s="37"/>
      <c r="C20" s="37"/>
      <c r="D20" s="37"/>
      <c r="E20" s="37"/>
    </row>
    <row r="21" ht="30" customHeight="1" spans="1:5">
      <c r="A21" s="37"/>
      <c r="B21" s="37"/>
      <c r="C21" s="37"/>
      <c r="D21" s="37"/>
      <c r="E21" s="37"/>
    </row>
    <row r="22" ht="30" customHeight="1" spans="1:5">
      <c r="A22" s="37"/>
      <c r="B22" s="37"/>
      <c r="C22" s="37"/>
      <c r="D22" s="37"/>
      <c r="E22" s="37"/>
    </row>
    <row r="23" ht="30" customHeight="1" spans="1:5">
      <c r="A23" s="37"/>
      <c r="B23" s="37"/>
      <c r="C23" s="37"/>
      <c r="D23" s="37"/>
      <c r="E23" s="37"/>
    </row>
    <row r="24" ht="30" customHeight="1" spans="1:5">
      <c r="A24" s="37"/>
      <c r="B24" s="37"/>
      <c r="C24" s="37"/>
      <c r="D24" s="37"/>
      <c r="E24" s="37"/>
    </row>
    <row r="25" ht="30" customHeight="1" spans="1:5">
      <c r="A25" s="37"/>
      <c r="B25" s="37"/>
      <c r="C25" s="37"/>
      <c r="D25" s="37"/>
      <c r="E25" s="37"/>
    </row>
  </sheetData>
  <mergeCells count="4">
    <mergeCell ref="A2:E2"/>
    <mergeCell ref="C3:E3"/>
    <mergeCell ref="A4:B4"/>
    <mergeCell ref="C4:E4"/>
  </mergeCells>
  <pageMargins left="0.550694444444444" right="0.393055555555556" top="0.472222222222222" bottom="0.268999993801117" header="0.314583333333333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8" sqref="H8"/>
    </sheetView>
  </sheetViews>
  <sheetFormatPr defaultColWidth="10" defaultRowHeight="13.5" outlineLevelCol="4"/>
  <cols>
    <col min="1" max="1" width="10.125" customWidth="1"/>
    <col min="2" max="2" width="26.5" customWidth="1"/>
    <col min="3" max="3" width="19.675" customWidth="1"/>
    <col min="4" max="4" width="18.3" customWidth="1"/>
    <col min="5" max="5" width="19.7583333333333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200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37</v>
      </c>
    </row>
    <row r="4" ht="22.75" customHeight="1" spans="1:5">
      <c r="A4" s="52" t="s">
        <v>201</v>
      </c>
      <c r="B4" s="52"/>
      <c r="C4" s="52" t="s">
        <v>202</v>
      </c>
      <c r="D4" s="52"/>
      <c r="E4" s="52"/>
    </row>
    <row r="5" ht="22.75" customHeight="1" spans="1:5">
      <c r="A5" s="52" t="s">
        <v>176</v>
      </c>
      <c r="B5" s="52" t="s">
        <v>177</v>
      </c>
      <c r="C5" s="52" t="s">
        <v>118</v>
      </c>
      <c r="D5" s="52" t="s">
        <v>203</v>
      </c>
      <c r="E5" s="52" t="s">
        <v>204</v>
      </c>
    </row>
    <row r="6" ht="30" customHeight="1" spans="1:5">
      <c r="A6" s="52"/>
      <c r="B6" s="53" t="s">
        <v>118</v>
      </c>
      <c r="C6" s="54">
        <f>C7+C13+C16</f>
        <v>4974594.78</v>
      </c>
      <c r="D6" s="54">
        <f>D7+D13+D16</f>
        <v>4850630.09</v>
      </c>
      <c r="E6" s="54">
        <f>E13</f>
        <v>123964.69</v>
      </c>
    </row>
    <row r="7" ht="30" customHeight="1" spans="1:5">
      <c r="A7" s="35" t="s">
        <v>205</v>
      </c>
      <c r="B7" s="35" t="s">
        <v>206</v>
      </c>
      <c r="C7" s="55">
        <f>C8+C9+C11+C12+C10</f>
        <v>4806890.09</v>
      </c>
      <c r="D7" s="55">
        <f>D8+D9+D11+D12+D10</f>
        <v>4806890.09</v>
      </c>
      <c r="E7" s="56"/>
    </row>
    <row r="8" ht="30" customHeight="1" spans="1:5">
      <c r="A8" s="39" t="s">
        <v>207</v>
      </c>
      <c r="B8" s="39" t="s">
        <v>208</v>
      </c>
      <c r="C8" s="40">
        <v>3061142.82</v>
      </c>
      <c r="D8" s="57">
        <v>3061142.82</v>
      </c>
      <c r="E8" s="36"/>
    </row>
    <row r="9" ht="30" customHeight="1" spans="1:5">
      <c r="A9" s="39" t="s">
        <v>209</v>
      </c>
      <c r="B9" s="39" t="s">
        <v>210</v>
      </c>
      <c r="C9" s="58">
        <v>1096143.4</v>
      </c>
      <c r="D9" s="58">
        <v>1096143.4</v>
      </c>
      <c r="E9" s="34"/>
    </row>
    <row r="10" ht="30" customHeight="1" spans="1:5">
      <c r="A10" s="39" t="s">
        <v>211</v>
      </c>
      <c r="B10" s="59" t="s">
        <v>212</v>
      </c>
      <c r="C10" s="34">
        <v>319113.36</v>
      </c>
      <c r="D10" s="34">
        <v>319113.36</v>
      </c>
      <c r="E10" s="34"/>
    </row>
    <row r="11" ht="30" customHeight="1" spans="1:5">
      <c r="A11" s="39" t="s">
        <v>213</v>
      </c>
      <c r="B11" s="39" t="s">
        <v>214</v>
      </c>
      <c r="C11" s="34">
        <v>295325.75</v>
      </c>
      <c r="D11" s="34">
        <v>295325.75</v>
      </c>
      <c r="E11" s="34"/>
    </row>
    <row r="12" ht="30" customHeight="1" spans="1:5">
      <c r="A12" s="39" t="s">
        <v>215</v>
      </c>
      <c r="B12" s="39" t="s">
        <v>216</v>
      </c>
      <c r="C12" s="34">
        <v>35164.76</v>
      </c>
      <c r="D12" s="34">
        <v>35164.76</v>
      </c>
      <c r="E12" s="34"/>
    </row>
    <row r="13" ht="30" customHeight="1" spans="1:5">
      <c r="A13" s="39" t="s">
        <v>217</v>
      </c>
      <c r="B13" s="39" t="s">
        <v>218</v>
      </c>
      <c r="C13" s="56">
        <f>C14+C15</f>
        <v>123964.69</v>
      </c>
      <c r="D13" s="34"/>
      <c r="E13" s="56">
        <f>E14+E15</f>
        <v>123964.69</v>
      </c>
    </row>
    <row r="14" ht="30" customHeight="1" spans="1:5">
      <c r="A14" s="60" t="s">
        <v>219</v>
      </c>
      <c r="B14" s="61" t="s">
        <v>220</v>
      </c>
      <c r="C14" s="62">
        <v>63935.93</v>
      </c>
      <c r="D14" s="34"/>
      <c r="E14" s="62">
        <v>63935.93</v>
      </c>
    </row>
    <row r="15" ht="30" customHeight="1" spans="1:5">
      <c r="A15" s="60" t="s">
        <v>221</v>
      </c>
      <c r="B15" s="61" t="s">
        <v>222</v>
      </c>
      <c r="C15" s="62">
        <v>60028.76</v>
      </c>
      <c r="D15" s="34"/>
      <c r="E15" s="62">
        <v>60028.76</v>
      </c>
    </row>
    <row r="16" ht="30" customHeight="1" spans="1:5">
      <c r="A16" s="60">
        <v>303</v>
      </c>
      <c r="B16" s="61" t="s">
        <v>223</v>
      </c>
      <c r="C16" s="55">
        <f>C17+C18</f>
        <v>43740</v>
      </c>
      <c r="D16" s="55">
        <f>D17+D18</f>
        <v>43740</v>
      </c>
      <c r="E16" s="34"/>
    </row>
    <row r="17" ht="30" customHeight="1" spans="1:5">
      <c r="A17" s="60" t="s">
        <v>209</v>
      </c>
      <c r="B17" s="61" t="s">
        <v>224</v>
      </c>
      <c r="C17" s="55">
        <v>40500</v>
      </c>
      <c r="D17" s="55">
        <v>40500</v>
      </c>
      <c r="E17" s="34"/>
    </row>
    <row r="18" ht="30" customHeight="1" spans="1:5">
      <c r="A18" s="60" t="s">
        <v>225</v>
      </c>
      <c r="B18" s="42" t="s">
        <v>226</v>
      </c>
      <c r="C18" s="63">
        <v>3240</v>
      </c>
      <c r="D18" s="63">
        <v>3240</v>
      </c>
      <c r="E18" s="34"/>
    </row>
  </sheetData>
  <mergeCells count="4">
    <mergeCell ref="A2:E2"/>
    <mergeCell ref="A3:B3"/>
    <mergeCell ref="A4:B4"/>
    <mergeCell ref="C4:E4"/>
  </mergeCells>
  <pageMargins left="0.590277777777778" right="0.354166666666667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7" sqref="A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227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37</v>
      </c>
    </row>
    <row r="4" ht="22.75" customHeight="1" spans="1:8">
      <c r="A4" s="14" t="s">
        <v>170</v>
      </c>
      <c r="B4" s="14" t="s">
        <v>228</v>
      </c>
      <c r="C4" s="14"/>
      <c r="D4" s="14"/>
      <c r="E4" s="14"/>
      <c r="F4" s="14"/>
      <c r="G4" s="14" t="s">
        <v>229</v>
      </c>
      <c r="H4" s="14" t="s">
        <v>230</v>
      </c>
    </row>
    <row r="5" ht="22.75" customHeight="1" spans="1:8">
      <c r="A5" s="14"/>
      <c r="B5" s="14" t="s">
        <v>118</v>
      </c>
      <c r="C5" s="14" t="s">
        <v>231</v>
      </c>
      <c r="D5" s="14" t="s">
        <v>232</v>
      </c>
      <c r="E5" s="14" t="s">
        <v>233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234</v>
      </c>
      <c r="F6" s="14" t="s">
        <v>235</v>
      </c>
      <c r="G6" s="14"/>
      <c r="H6" s="14"/>
    </row>
    <row r="7" ht="22.75" customHeight="1" spans="1:8">
      <c r="A7" s="47" t="s">
        <v>118</v>
      </c>
      <c r="B7" s="48"/>
      <c r="C7" s="48"/>
      <c r="D7" s="48"/>
      <c r="E7" s="48"/>
      <c r="F7" s="48"/>
      <c r="G7" s="48"/>
      <c r="H7" s="48"/>
    </row>
    <row r="8" ht="22.75" customHeight="1" spans="1:8">
      <c r="A8" s="49"/>
      <c r="B8" s="48"/>
      <c r="C8" s="48"/>
      <c r="D8" s="48"/>
      <c r="E8" s="48"/>
      <c r="F8" s="48"/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L21" sqref="L20:L21"/>
    </sheetView>
  </sheetViews>
  <sheetFormatPr defaultColWidth="10" defaultRowHeight="15"/>
  <cols>
    <col min="1" max="1" width="9.76666666666667" customWidth="1"/>
    <col min="2" max="2" width="12" style="18" customWidth="1"/>
    <col min="3" max="3" width="24.4416666666667" style="18" customWidth="1"/>
    <col min="4" max="4" width="12.5583333333333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237</v>
      </c>
      <c r="B4" s="29" t="s">
        <v>238</v>
      </c>
      <c r="C4" s="30" t="s">
        <v>239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2">
        <f>D6</f>
        <v>123964.69</v>
      </c>
      <c r="E5" s="32">
        <f>E6</f>
        <v>123964.69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217</v>
      </c>
      <c r="C6" s="35" t="s">
        <v>218</v>
      </c>
      <c r="D6" s="36">
        <f>D7+D8</f>
        <v>123964.69</v>
      </c>
      <c r="E6" s="36">
        <f>E7+E8</f>
        <v>123964.69</v>
      </c>
      <c r="F6" s="37"/>
    </row>
    <row r="7" ht="28" customHeight="1" spans="1:6">
      <c r="A7" s="34">
        <v>2</v>
      </c>
      <c r="B7" s="38" t="s">
        <v>219</v>
      </c>
      <c r="C7" s="39" t="s">
        <v>220</v>
      </c>
      <c r="D7" s="40">
        <v>63935.93</v>
      </c>
      <c r="E7" s="40">
        <v>63935.93</v>
      </c>
      <c r="F7" s="37"/>
    </row>
    <row r="8" ht="28" customHeight="1" spans="1:6">
      <c r="A8" s="34">
        <v>3</v>
      </c>
      <c r="B8" s="38" t="s">
        <v>221</v>
      </c>
      <c r="C8" s="39" t="s">
        <v>222</v>
      </c>
      <c r="D8" s="40">
        <v>60028.76</v>
      </c>
      <c r="E8" s="40">
        <v>60028.76</v>
      </c>
      <c r="F8" s="37"/>
    </row>
    <row r="9" ht="28" customHeight="1" spans="1:6">
      <c r="A9" s="34"/>
      <c r="B9" s="41"/>
      <c r="C9" s="42"/>
      <c r="D9" s="43"/>
      <c r="E9" s="44"/>
      <c r="F9" s="37"/>
    </row>
    <row r="10" ht="28" customHeight="1" spans="1:6">
      <c r="A10" s="37"/>
      <c r="B10" s="38"/>
      <c r="C10" s="39"/>
      <c r="D10" s="37"/>
      <c r="E10" s="37"/>
      <c r="F10" s="37"/>
    </row>
    <row r="11" ht="28" customHeight="1" spans="1:6">
      <c r="A11" s="37"/>
      <c r="B11" s="38"/>
      <c r="C11" s="39"/>
      <c r="D11" s="37"/>
      <c r="E11" s="37"/>
      <c r="F11" s="37"/>
    </row>
    <row r="12" ht="28" customHeight="1" spans="1:6">
      <c r="A12" s="37"/>
      <c r="B12" s="38"/>
      <c r="C12" s="39"/>
      <c r="D12" s="37"/>
      <c r="E12" s="37"/>
      <c r="F12" s="37"/>
    </row>
    <row r="13" ht="28" customHeight="1" spans="1:6">
      <c r="A13" s="37"/>
      <c r="B13" s="38"/>
      <c r="C13" s="39"/>
      <c r="D13" s="37"/>
      <c r="E13" s="37"/>
      <c r="F13" s="37"/>
    </row>
    <row r="14" ht="28" customHeight="1" spans="1:6">
      <c r="A14" s="37"/>
      <c r="B14" s="38"/>
      <c r="C14" s="39"/>
      <c r="D14" s="37"/>
      <c r="E14" s="37"/>
      <c r="F14" s="37"/>
    </row>
    <row r="15" ht="28" customHeight="1" spans="1:6">
      <c r="A15" s="37"/>
      <c r="B15" s="38"/>
      <c r="C15" s="39"/>
      <c r="D15" s="37"/>
      <c r="E15" s="37"/>
      <c r="F15" s="37"/>
    </row>
    <row r="21" ht="13.5" spans="2:3">
      <c r="B21" s="17"/>
      <c r="C21" s="17"/>
    </row>
    <row r="22" ht="13.5" spans="2:3">
      <c r="B22" s="17"/>
      <c r="C22" s="17"/>
    </row>
    <row r="23" ht="13.5" spans="2:3">
      <c r="B23" s="17"/>
      <c r="C23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241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242</v>
      </c>
      <c r="B5" s="22" t="s">
        <v>243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23.25" customWidth="1"/>
    <col min="2" max="2" width="20.25" customWidth="1"/>
    <col min="3" max="3" width="22.75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245</v>
      </c>
      <c r="D4" s="14" t="s">
        <v>246</v>
      </c>
      <c r="E4" s="14" t="s">
        <v>247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1" sqref="B21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248</v>
      </c>
      <c r="B1" s="1"/>
    </row>
    <row r="2" spans="1:1">
      <c r="A2" s="2" t="s">
        <v>249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250</v>
      </c>
      <c r="B5" s="4">
        <v>1</v>
      </c>
    </row>
    <row r="6" spans="1:2">
      <c r="A6" s="6" t="s">
        <v>251</v>
      </c>
      <c r="B6" s="7"/>
    </row>
    <row r="7" spans="1:2">
      <c r="A7" s="8" t="s">
        <v>252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行者</cp:lastModifiedBy>
  <dcterms:created xsi:type="dcterms:W3CDTF">2023-01-31T08:53:00Z</dcterms:created>
  <dcterms:modified xsi:type="dcterms:W3CDTF">2024-03-08T02:53:13Z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