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<sst xmlns="http://schemas.openxmlformats.org/spreadsheetml/2006/main" count="339" uniqueCount="267">
  <si>
    <t>单位代码：</t>
  </si>
  <si>
    <t>单位名称：</t>
  </si>
  <si>
    <t>宁县湘乐镇中心小学</t>
  </si>
  <si>
    <t>部门预算公开表</t>
  </si>
  <si>
    <t xml:space="preserve">     </t>
  </si>
  <si>
    <t>编制日期：</t>
  </si>
  <si>
    <t>部门领导：</t>
  </si>
  <si>
    <t>财务负责人：</t>
  </si>
  <si>
    <t xml:space="preserve"> </t>
  </si>
  <si>
    <t xml:space="preserve">  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</si>
  <si>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</si>
  <si>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</si>
  <si>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</si>
  <si>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</si>
  <si>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</si>
  <si>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</si>
  <si>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</si>
  <si>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</si>
  <si>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</si>
  <si>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</si>
  <si>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</si>
  <si>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</si>
  <si>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</si>
  <si>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</si>
  <si>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</si>
  <si>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</si>
  <si>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</si>
  <si>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</si>
  <si>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</si>
  <si>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</si>
  <si>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</si>
  <si>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</si>
  <si>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</si>
  <si>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</si>
  <si>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</si>
  <si>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</si>
  <si>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</si>
  <si>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</si>
  <si>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</si>
  <si>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</si>
  <si>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</si>
  <si>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</si>
  <si>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</si>
  <si>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</si>
  <si>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</si>
  <si>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</si>
  <si>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</si>
  <si>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</si>
  <si>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</si>
  <si>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</si>
  <si>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</si>
  <si>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</si>
  <si>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</si>
  <si>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</si>
  <si>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</si>
  <si>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</si>
  <si>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</si>
  <si>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</si>
  <si>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</si>
  <si>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</si>
  <si>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</si>
  <si>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</si>
  <si>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</si>
  <si>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</si>
  <si>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</si>
  <si>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</si>
  <si>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</si>
  <si>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</si>
  <si>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</si>
  <si>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</si>
  <si>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</si>
  <si>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</si>
  <si>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</si>
  <si>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</si>
  <si>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</si>
  <si>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</si>
  <si>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</si>
  <si>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</si>
  <si>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</si>
  <si>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</si>
  <si>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</si>
  <si>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</si>
  <si>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</si>
  <si>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</si>
  <si>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</si>
  <si>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</si>
  <si>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</si>
  <si>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</si>
  <si>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</si>
  <si>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</si>
  <si>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</si>
  <si>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</si>
  <si>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</si>
  <si>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</si>
  <si>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</si>
  <si>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</si>
  <si>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</si>
  <si>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</si>
  <si>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</si>
  <si>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</si>
  <si>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</si>
  <si>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</si>
  <si>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</si>
  <si>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</si>
  <si>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</si>
  <si>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</si>
  <si>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</si>
  <si>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</si>
  <si>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</si>
  <si>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</si>
  <si>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</si>
  <si>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</si>
  <si>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</si>
  <si>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</si>
  <si>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</si>
  <si>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</si>
  <si>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</si>
  <si>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20502   普通教育</t>
  </si>
  <si>
    <t>2050201     学前教育</t>
  </si>
  <si>
    <t>2050202     小学教育</t>
  </si>
  <si>
    <t>208     社会保障和就业支出</t>
  </si>
  <si>
    <t>1209610.21</t>
  </si>
  <si>
    <t>210     卫生健康支出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</si>
  <si>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</si>
  <si>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</si>
  <si>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</si>
  <si>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</si>
  <si>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</si>
  <si>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</si>
  <si>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</si>
  <si>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</si>
  <si>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</si>
  <si>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</si>
  <si>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</si>
  <si>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</si>
  <si>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</si>
  <si>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</si>
  <si>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</si>
  <si>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</si>
  <si>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</si>
  <si>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</si>
  <si>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</si>
  <si>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</si>
  <si>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</si>
  <si>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</si>
  <si>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</si>
  <si>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</si>
  <si>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</si>
  <si>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</si>
  <si>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</si>
  <si>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</si>
  <si>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</si>
  <si>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</si>
  <si>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</si>
  <si>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</si>
  <si>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</si>
  <si>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</si>
  <si>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</si>
  <si>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</si>
  <si>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</si>
  <si>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</si>
  <si>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</si>
  <si>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</si>
  <si>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</si>
  <si>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</si>
  <si>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</si>
  <si>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</si>
  <si>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</si>
  <si>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</si>
  <si>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</si>
  <si>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 xml:space="preserve">  教育</t>
  </si>
  <si>
    <t>20502</t>
  </si>
  <si>
    <t xml:space="preserve">      普通教育</t>
  </si>
  <si>
    <t>2050201</t>
  </si>
  <si>
    <t xml:space="preserve">          学前教育</t>
  </si>
  <si>
    <t>2050202</t>
  </si>
  <si>
    <t xml:space="preserve">          小学教育</t>
  </si>
  <si>
    <t xml:space="preserve">208     </t>
  </si>
  <si>
    <t>社会保障和就业支出</t>
  </si>
  <si>
    <t xml:space="preserve">210     </t>
  </si>
  <si>
    <t>卫生健康支出</t>
  </si>
  <si>
    <t>一般公共预算基本支出表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</si>
  <si>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</si>
  <si>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</si>
  <si>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</si>
  <si>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</si>
  <si>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</si>
  <si>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</si>
  <si>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</si>
  <si>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</si>
  <si>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</si>
  <si>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</si>
  <si>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</si>
  <si>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</si>
  <si>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</si>
  <si>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</si>
  <si>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</si>
  <si>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</si>
  <si>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</si>
  <si>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</si>
  <si>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</si>
  <si>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</si>
  <si>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</si>
  <si>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</si>
  <si>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</si>
  <si>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</si>
  <si>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</si>
  <si>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</si>
  <si>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</si>
  <si>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</si>
  <si>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</si>
  <si>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 </t>
  </si>
  <si>
    <t xml:space="preserve">   办公费</t>
  </si>
  <si>
    <t xml:space="preserve">  30206</t>
  </si>
  <si>
    <t xml:space="preserve">   电费</t>
  </si>
  <si>
    <t xml:space="preserve">  30226</t>
  </si>
  <si>
    <t xml:space="preserve">   劳务费</t>
  </si>
  <si>
    <t xml:space="preserve">  30228</t>
  </si>
  <si>
    <t xml:space="preserve">   工会会经费</t>
  </si>
  <si>
    <t xml:space="preserve">  30229</t>
  </si>
  <si>
    <t xml:space="preserve"> 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</si>
  <si>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</si>
  <si>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</si>
  <si>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</si>
  <si>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</si>
  <si>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</si>
  <si>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</si>
  <si>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</si>
  <si>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</si>
  <si>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</si>
  <si>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</si>
  <si>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</si>
  <si>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</si>
  <si>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</si>
  <si>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</si>
  <si>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</si>
  <si>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</si>
  <si>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</si>
  <si>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</si>
  <si>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</si>
  <si>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</si>
  <si>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</si>
  <si>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</si>
  <si>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</si>
  <si>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</si>
  <si>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</si>
  <si>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</si>
  <si>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</si>
  <si>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</si>
  <si>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</si>
  <si>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208044宁县湘乐镇中心小学</t>
  </si>
  <si>
    <t>一般公共预算机关运行经费</t>
  </si>
  <si>
    <t>序号</t>
  </si>
  <si>
    <t>经济科目编码</t>
  </si>
  <si>
    <t>经济科目名称</t>
  </si>
  <si>
    <t xml:space="preserve">   工会经费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</si>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</sst>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0.00;[Red]0.00"/>
    <numFmt numFmtId="180" formatCode="#0.00"/>
    <numFmt numFmtId="181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0"/>
      <name val="宋体"/>
      <charset val="1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b/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178" fontId="19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9" fontId="19" fillId="0" borderId="1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179" fontId="14" fillId="0" borderId="1" xfId="0" applyNumberFormat="1" applyFont="1" applyFill="1" applyBorder="1" applyAlignment="1" applyProtection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1" fillId="0" borderId="2" xfId="0" applyNumberFormat="1" applyFont="1" applyBorder="1" applyAlignment="1">
      <alignment vertical="center" wrapText="1"/>
    </xf>
    <xf numFmtId="180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8" fontId="25" fillId="0" borderId="1" xfId="0" applyNumberFormat="1" applyFont="1" applyFill="1" applyBorder="1" applyAlignment="1">
      <alignment horizontal="left"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26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7" fillId="0" borderId="0" xfId="0" applyFont="1" applyFill="1" applyAlignment="1"/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2" sqref="F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1.375" customWidth="1"/>
    <col min="7" max="7" width="11.5083333333333" customWidth="1"/>
    <col min="8" max="8" width="13.75" customWidth="1"/>
    <col min="9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07">
        <v>208044</v>
      </c>
      <c r="D3" s="107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9" t="s">
        <v>5</v>
      </c>
      <c r="G10" s="110"/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9" t="s">
        <v>6</v>
      </c>
      <c r="C12" s="111"/>
      <c r="D12" s="13"/>
      <c r="E12" s="112"/>
      <c r="F12" s="11" t="s">
        <v>7</v>
      </c>
      <c r="G12" s="13"/>
      <c r="H12" s="112" t="s">
        <v>8</v>
      </c>
      <c r="I12" s="11" t="s">
        <v>9</v>
      </c>
      <c r="J12" s="13"/>
      <c r="K12" s="13"/>
    </row>
    <row r="13" ht="14.3" customHeight="1" spans="1:11">
      <c r="A13" s="11"/>
      <c r="B13" s="11"/>
      <c r="C13" s="11" t="s">
        <v>10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10" workbookViewId="0">
      <selection activeCell="C18" sqref="C18"/>
    </sheetView>
  </sheetViews>
  <sheetFormatPr defaultColWidth="10" defaultRowHeight="13.5" outlineLevelCol="4"/>
  <cols>
    <col min="1" max="1" width="5.01666666666667" customWidth="1"/>
    <col min="2" max="2" width="52.15" customWidth="1"/>
    <col min="3" max="3" width="27.6916666666667" customWidth="1"/>
  </cols>
  <sheetData>
    <row r="1" ht="35.4" customHeight="1" spans="1:2">
      <c r="A1" s="11"/>
      <c r="B1" s="11"/>
    </row>
    <row r="2" ht="39.15" customHeight="1" spans="1:3">
      <c r="A2" s="11"/>
      <c r="B2" s="103" t="s">
        <v>11</v>
      </c>
      <c r="C2" s="103"/>
    </row>
    <row r="3" ht="40" customHeight="1" spans="1:3">
      <c r="A3" s="104"/>
      <c r="B3" s="105" t="s">
        <v>12</v>
      </c>
      <c r="C3" s="105" t="s">
        <v>13</v>
      </c>
    </row>
    <row r="4" ht="40" customHeight="1" spans="1:3">
      <c r="A4" s="96"/>
      <c r="B4" s="106" t="s">
        <v>14</v>
      </c>
      <c r="C4" s="84" t="s">
        <v>15</v>
      </c>
    </row>
    <row r="5" ht="40" customHeight="1" spans="1:3">
      <c r="A5" s="96"/>
      <c r="B5" s="106" t="s">
        <v>16</v>
      </c>
      <c r="C5" s="84" t="s">
        <v>17</v>
      </c>
    </row>
    <row r="6" ht="40" customHeight="1" spans="1:3">
      <c r="A6" s="96"/>
      <c r="B6" s="106" t="s">
        <v>18</v>
      </c>
      <c r="C6" s="84" t="s">
        <v>19</v>
      </c>
    </row>
    <row r="7" ht="40" customHeight="1" spans="1:3">
      <c r="A7" s="96"/>
      <c r="B7" s="106" t="s">
        <v>20</v>
      </c>
      <c r="C7" s="84"/>
    </row>
    <row r="8" ht="40" customHeight="1" spans="1:3">
      <c r="A8" s="96"/>
      <c r="B8" s="106" t="s">
        <v>21</v>
      </c>
      <c r="C8" s="84" t="s">
        <v>22</v>
      </c>
    </row>
    <row r="9" ht="40" customHeight="1" spans="1:3">
      <c r="A9" s="96"/>
      <c r="B9" s="106" t="s">
        <v>23</v>
      </c>
      <c r="C9" s="84" t="s">
        <v>24</v>
      </c>
    </row>
    <row r="10" ht="40" customHeight="1" spans="1:3">
      <c r="A10" s="96"/>
      <c r="B10" s="106" t="s">
        <v>25</v>
      </c>
      <c r="C10" s="84" t="s">
        <v>26</v>
      </c>
    </row>
    <row r="11" ht="40" customHeight="1" spans="1:3">
      <c r="A11" s="96"/>
      <c r="B11" s="106" t="s">
        <v>27</v>
      </c>
      <c r="C11" s="84" t="s">
        <v>28</v>
      </c>
    </row>
    <row r="12" ht="40" customHeight="1" spans="1:5">
      <c r="A12" s="96"/>
      <c r="B12" s="106" t="s">
        <v>29</v>
      </c>
      <c r="C12" s="84"/>
      <c r="E12" s="8"/>
    </row>
    <row r="13" ht="40" customHeight="1" spans="1:3">
      <c r="A13" s="11"/>
      <c r="B13" s="106" t="s">
        <v>30</v>
      </c>
      <c r="C13" s="84"/>
    </row>
    <row r="14" ht="40" customHeight="1" spans="1:3">
      <c r="A14" s="11"/>
      <c r="B14" s="106" t="s">
        <v>31</v>
      </c>
      <c r="C14" s="84" t="s">
        <v>15</v>
      </c>
    </row>
    <row r="15" ht="40" customHeight="1" spans="2:3">
      <c r="B15" s="106" t="s">
        <v>32</v>
      </c>
      <c r="C15" s="37"/>
    </row>
    <row r="16" ht="36" customHeight="1" spans="2:3">
      <c r="B16" s="106"/>
      <c r="C16" s="37"/>
    </row>
  </sheetData>
  <mergeCells count="1">
    <mergeCell ref="B2:C2"/>
  </mergeCells>
  <pageMargins left="0.75" right="0.472222222222222" top="0.590277777777778" bottom="0.270000010728836" header="0.314583333333333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8" workbookViewId="0">
      <selection activeCell="B17" sqref="B17"/>
    </sheetView>
  </sheetViews>
  <sheetFormatPr defaultColWidth="10" defaultRowHeight="13.5" outlineLevelCol="4"/>
  <cols>
    <col min="1" max="1" width="27.4583333333333" customWidth="1"/>
    <col min="2" max="2" width="12.9083333333333" customWidth="1"/>
    <col min="3" max="3" width="30.85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33</v>
      </c>
      <c r="B2" s="12"/>
      <c r="C2" s="12"/>
      <c r="D2" s="12"/>
    </row>
    <row r="3" ht="22.75" customHeight="1" spans="1:4">
      <c r="A3" s="96"/>
      <c r="B3" s="96"/>
      <c r="C3" s="96"/>
      <c r="D3" s="97" t="s">
        <v>34</v>
      </c>
    </row>
    <row r="4" ht="17" customHeight="1" spans="1:4">
      <c r="A4" s="46" t="s">
        <v>35</v>
      </c>
      <c r="B4" s="46"/>
      <c r="C4" s="46" t="s">
        <v>36</v>
      </c>
      <c r="D4" s="46"/>
    </row>
    <row r="5" ht="17" customHeight="1" spans="1:4">
      <c r="A5" s="46" t="s">
        <v>37</v>
      </c>
      <c r="B5" s="46" t="s">
        <v>38</v>
      </c>
      <c r="C5" s="46" t="s">
        <v>37</v>
      </c>
      <c r="D5" s="46" t="s">
        <v>38</v>
      </c>
    </row>
    <row r="6" ht="17" customHeight="1" spans="1:4">
      <c r="A6" s="98" t="s">
        <v>39</v>
      </c>
      <c r="B6" s="86">
        <v>17744252.55</v>
      </c>
      <c r="C6" s="98" t="s">
        <v>40</v>
      </c>
      <c r="D6" s="79"/>
    </row>
    <row r="7" ht="17" customHeight="1" spans="1:4">
      <c r="A7" s="98" t="s">
        <v>41</v>
      </c>
      <c r="B7" s="79"/>
      <c r="C7" s="98" t="s">
        <v>42</v>
      </c>
      <c r="D7" s="99"/>
    </row>
    <row r="8" ht="17" customHeight="1" spans="1:4">
      <c r="A8" s="98" t="s">
        <v>43</v>
      </c>
      <c r="B8" s="79"/>
      <c r="C8" s="98" t="s">
        <v>44</v>
      </c>
      <c r="D8" s="99"/>
    </row>
    <row r="9" ht="17" customHeight="1" spans="1:4">
      <c r="A9" s="98" t="s">
        <v>45</v>
      </c>
      <c r="B9" s="79"/>
      <c r="C9" s="98" t="s">
        <v>46</v>
      </c>
      <c r="D9" s="99"/>
    </row>
    <row r="10" ht="17" customHeight="1" spans="1:4">
      <c r="A10" s="98" t="s">
        <v>47</v>
      </c>
      <c r="B10" s="86">
        <v>20000</v>
      </c>
      <c r="C10" s="98" t="s">
        <v>48</v>
      </c>
      <c r="D10" s="86">
        <v>15487765.12</v>
      </c>
    </row>
    <row r="11" ht="17" customHeight="1" spans="1:4">
      <c r="A11" s="98" t="s">
        <v>49</v>
      </c>
      <c r="B11" s="79"/>
      <c r="C11" s="98" t="s">
        <v>50</v>
      </c>
      <c r="D11" s="99"/>
    </row>
    <row r="12" ht="17" customHeight="1" spans="1:5">
      <c r="A12" s="98" t="s">
        <v>51</v>
      </c>
      <c r="B12" s="79"/>
      <c r="C12" s="98" t="s">
        <v>52</v>
      </c>
      <c r="D12" s="99"/>
      <c r="E12" s="8"/>
    </row>
    <row r="13" ht="17" customHeight="1" spans="1:4">
      <c r="A13" s="98" t="s">
        <v>53</v>
      </c>
      <c r="B13" s="79"/>
      <c r="C13" s="98" t="s">
        <v>54</v>
      </c>
      <c r="D13" s="86">
        <v>1209610.21</v>
      </c>
    </row>
    <row r="14" ht="17" customHeight="1" spans="1:4">
      <c r="A14" s="98" t="s">
        <v>55</v>
      </c>
      <c r="B14" s="79"/>
      <c r="C14" s="98" t="s">
        <v>56</v>
      </c>
      <c r="D14" s="99"/>
    </row>
    <row r="15" ht="17" customHeight="1" spans="1:4">
      <c r="A15" s="98"/>
      <c r="B15" s="100"/>
      <c r="C15" s="98" t="s">
        <v>57</v>
      </c>
      <c r="D15" s="86">
        <v>1066877.217</v>
      </c>
    </row>
    <row r="16" ht="17" customHeight="1" spans="1:4">
      <c r="A16" s="98"/>
      <c r="B16" s="100"/>
      <c r="C16" s="98" t="s">
        <v>58</v>
      </c>
      <c r="D16" s="99"/>
    </row>
    <row r="17" ht="17" customHeight="1" spans="1:4">
      <c r="A17" s="98"/>
      <c r="B17" s="100"/>
      <c r="C17" s="98" t="s">
        <v>59</v>
      </c>
      <c r="D17" s="99"/>
    </row>
    <row r="18" ht="17" customHeight="1" spans="1:4">
      <c r="A18" s="98"/>
      <c r="B18" s="100"/>
      <c r="C18" s="98" t="s">
        <v>60</v>
      </c>
      <c r="D18" s="99"/>
    </row>
    <row r="19" ht="17" customHeight="1" spans="1:4">
      <c r="A19" s="98"/>
      <c r="B19" s="100"/>
      <c r="C19" s="98" t="s">
        <v>61</v>
      </c>
      <c r="D19" s="99"/>
    </row>
    <row r="20" ht="17" customHeight="1" spans="1:4">
      <c r="A20" s="101"/>
      <c r="B20" s="102"/>
      <c r="C20" s="98" t="s">
        <v>62</v>
      </c>
      <c r="D20" s="99"/>
    </row>
    <row r="21" ht="17" customHeight="1" spans="1:4">
      <c r="A21" s="101"/>
      <c r="B21" s="102"/>
      <c r="C21" s="98" t="s">
        <v>63</v>
      </c>
      <c r="D21" s="99"/>
    </row>
    <row r="22" ht="17" customHeight="1" spans="1:4">
      <c r="A22" s="101"/>
      <c r="B22" s="102"/>
      <c r="C22" s="98" t="s">
        <v>64</v>
      </c>
      <c r="D22" s="99"/>
    </row>
    <row r="23" ht="17" customHeight="1" spans="1:4">
      <c r="A23" s="101"/>
      <c r="B23" s="102"/>
      <c r="C23" s="98" t="s">
        <v>65</v>
      </c>
      <c r="D23" s="99"/>
    </row>
    <row r="24" ht="17" customHeight="1" spans="1:4">
      <c r="A24" s="101"/>
      <c r="B24" s="102"/>
      <c r="C24" s="98" t="s">
        <v>66</v>
      </c>
      <c r="D24" s="99"/>
    </row>
    <row r="25" ht="17" customHeight="1" spans="1:4">
      <c r="A25" s="98"/>
      <c r="B25" s="100"/>
      <c r="C25" s="98" t="s">
        <v>67</v>
      </c>
      <c r="D25" s="99"/>
    </row>
    <row r="26" ht="17" customHeight="1" spans="1:4">
      <c r="A26" s="98"/>
      <c r="B26" s="100"/>
      <c r="C26" s="98" t="s">
        <v>68</v>
      </c>
      <c r="D26" s="99"/>
    </row>
    <row r="27" ht="17" customHeight="1" spans="1:4">
      <c r="A27" s="98"/>
      <c r="B27" s="100"/>
      <c r="C27" s="98" t="s">
        <v>69</v>
      </c>
      <c r="D27" s="99"/>
    </row>
    <row r="28" ht="17" customHeight="1" spans="1:4">
      <c r="A28" s="101"/>
      <c r="B28" s="102"/>
      <c r="C28" s="98" t="s">
        <v>70</v>
      </c>
      <c r="D28" s="99"/>
    </row>
    <row r="29" ht="17" customHeight="1" spans="1:4">
      <c r="A29" s="101"/>
      <c r="B29" s="102"/>
      <c r="C29" s="98" t="s">
        <v>71</v>
      </c>
      <c r="D29" s="99"/>
    </row>
    <row r="30" ht="17" customHeight="1" spans="1:4">
      <c r="A30" s="101"/>
      <c r="B30" s="102"/>
      <c r="C30" s="98" t="s">
        <v>72</v>
      </c>
      <c r="D30" s="99"/>
    </row>
    <row r="31" ht="17" customHeight="1" spans="1:4">
      <c r="A31" s="101"/>
      <c r="B31" s="102"/>
      <c r="C31" s="98" t="s">
        <v>73</v>
      </c>
      <c r="D31" s="99"/>
    </row>
    <row r="32" ht="17" customHeight="1" spans="1:4">
      <c r="A32" s="101"/>
      <c r="B32" s="102"/>
      <c r="C32" s="98" t="s">
        <v>74</v>
      </c>
      <c r="D32" s="99"/>
    </row>
    <row r="33" ht="17" customHeight="1" spans="1:4">
      <c r="A33" s="98"/>
      <c r="B33" s="98"/>
      <c r="C33" s="98" t="s">
        <v>75</v>
      </c>
      <c r="D33" s="99"/>
    </row>
    <row r="34" ht="17" customHeight="1" spans="1:4">
      <c r="A34" s="98"/>
      <c r="B34" s="98"/>
      <c r="C34" s="98" t="s">
        <v>76</v>
      </c>
      <c r="D34" s="99"/>
    </row>
    <row r="35" ht="17" customHeight="1" spans="1:4">
      <c r="A35" s="98"/>
      <c r="B35" s="98"/>
      <c r="C35" s="98" t="s">
        <v>77</v>
      </c>
      <c r="D35" s="99"/>
    </row>
    <row r="36" ht="17" customHeight="1" spans="1:4">
      <c r="A36" s="98"/>
      <c r="B36" s="98"/>
      <c r="C36" s="98"/>
      <c r="D36" s="98"/>
    </row>
    <row r="37" ht="17" customHeight="1" spans="1:4">
      <c r="A37" s="98"/>
      <c r="B37" s="98"/>
      <c r="C37" s="98"/>
      <c r="D37" s="98"/>
    </row>
    <row r="38" ht="17" customHeight="1" spans="1:4">
      <c r="A38" s="98"/>
      <c r="B38" s="98"/>
      <c r="C38" s="98"/>
      <c r="D38" s="98"/>
    </row>
    <row r="39" ht="17" customHeight="1" spans="1:4">
      <c r="A39" s="101" t="s">
        <v>78</v>
      </c>
      <c r="B39" s="102">
        <f>SUM(B6:B14)</f>
        <v>17764252.55</v>
      </c>
      <c r="C39" s="101" t="s">
        <v>79</v>
      </c>
      <c r="D39" s="102">
        <f>SUM(D6:D38)</f>
        <v>17764252.547</v>
      </c>
    </row>
    <row r="40" ht="17" customHeight="1" spans="1:4">
      <c r="A40" s="101" t="s">
        <v>80</v>
      </c>
      <c r="B40" s="102"/>
      <c r="C40" s="101" t="s">
        <v>81</v>
      </c>
      <c r="D40" s="102"/>
    </row>
    <row r="41" ht="17" customHeight="1" spans="1:4">
      <c r="A41" s="101" t="s">
        <v>82</v>
      </c>
      <c r="B41" s="100"/>
      <c r="C41" s="98"/>
      <c r="D41" s="100"/>
    </row>
    <row r="42" ht="17" customHeight="1" spans="1:4">
      <c r="A42" s="101" t="s">
        <v>83</v>
      </c>
      <c r="B42" s="102">
        <f>B39+B40</f>
        <v>17764252.55</v>
      </c>
      <c r="C42" s="101" t="s">
        <v>84</v>
      </c>
      <c r="D42" s="102">
        <f>D39+D40</f>
        <v>17764252.547</v>
      </c>
    </row>
  </sheetData>
  <mergeCells count="4">
    <mergeCell ref="A2:D2"/>
    <mergeCell ref="A3:C3"/>
    <mergeCell ref="A4:B4"/>
    <mergeCell ref="C4:D4"/>
  </mergeCells>
  <pageMargins left="0.75" right="0.629861111111111" top="0.270000010728836" bottom="0.270000010728836" header="0.314583333333333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Zeros="0" topLeftCell="A19" workbookViewId="0">
      <selection activeCell="C26" sqref="C26"/>
    </sheetView>
  </sheetViews>
  <sheetFormatPr defaultColWidth="7.875" defaultRowHeight="12.75" customHeight="1" outlineLevelCol="4"/>
  <cols>
    <col min="1" max="1" width="39.5" style="17" customWidth="1"/>
    <col min="2" max="2" width="35.625" style="17" customWidth="1"/>
    <col min="3" max="3" width="27.375" style="17" customWidth="1"/>
    <col min="4" max="4" width="10.125" style="16"/>
    <col min="5" max="16384" width="7.875" style="16"/>
  </cols>
  <sheetData>
    <row r="1" ht="24" customHeight="1" spans="1:1">
      <c r="A1" s="26"/>
    </row>
    <row r="2" ht="24" customHeight="1" spans="1:2">
      <c r="A2" s="19" t="s">
        <v>85</v>
      </c>
      <c r="B2" s="19"/>
    </row>
    <row r="3" ht="24" customHeight="1" spans="1:2">
      <c r="A3" s="87"/>
      <c r="B3" s="20" t="s">
        <v>34</v>
      </c>
    </row>
    <row r="4" ht="20" customHeight="1" spans="1:2">
      <c r="A4" s="30" t="s">
        <v>37</v>
      </c>
      <c r="B4" s="30" t="s">
        <v>38</v>
      </c>
    </row>
    <row r="5" s="16" customFormat="1" ht="20" customHeight="1" spans="1:3">
      <c r="A5" s="88" t="s">
        <v>86</v>
      </c>
      <c r="B5" s="89">
        <f>B6</f>
        <v>17744252.55</v>
      </c>
      <c r="C5" s="17"/>
    </row>
    <row r="6" s="16" customFormat="1" ht="20" customHeight="1" spans="1:3">
      <c r="A6" s="90" t="s">
        <v>87</v>
      </c>
      <c r="B6" s="86">
        <v>17744252.55</v>
      </c>
      <c r="C6" s="17"/>
    </row>
    <row r="7" s="16" customFormat="1" ht="20" customHeight="1" spans="1:3">
      <c r="A7" s="90" t="s">
        <v>88</v>
      </c>
      <c r="B7" s="86"/>
      <c r="C7" s="17"/>
    </row>
    <row r="8" s="16" customFormat="1" ht="20" customHeight="1" spans="1:3">
      <c r="A8" s="88" t="s">
        <v>89</v>
      </c>
      <c r="B8" s="86">
        <f>B9+B10</f>
        <v>0</v>
      </c>
      <c r="C8" s="17"/>
    </row>
    <row r="9" s="16" customFormat="1" ht="20" customHeight="1" spans="1:3">
      <c r="A9" s="90" t="s">
        <v>87</v>
      </c>
      <c r="B9" s="86"/>
      <c r="C9" s="17"/>
    </row>
    <row r="10" s="16" customFormat="1" ht="20" customHeight="1" spans="1:3">
      <c r="A10" s="90" t="s">
        <v>88</v>
      </c>
      <c r="B10" s="86"/>
      <c r="C10" s="17"/>
    </row>
    <row r="11" s="16" customFormat="1" ht="20" customHeight="1" spans="1:3">
      <c r="A11" s="88" t="s">
        <v>90</v>
      </c>
      <c r="B11" s="86"/>
      <c r="C11" s="17"/>
    </row>
    <row r="12" s="16" customFormat="1" ht="20" customHeight="1" spans="1:5">
      <c r="A12" s="90" t="s">
        <v>87</v>
      </c>
      <c r="B12" s="86"/>
      <c r="C12" s="17"/>
      <c r="E12" s="91"/>
    </row>
    <row r="13" s="16" customFormat="1" ht="20" customHeight="1" spans="1:4">
      <c r="A13" s="90" t="s">
        <v>88</v>
      </c>
      <c r="B13" s="86"/>
      <c r="C13" s="17"/>
      <c r="D13" s="16">
        <v>1209610.21</v>
      </c>
    </row>
    <row r="14" s="16" customFormat="1" ht="20" customHeight="1" spans="1:3">
      <c r="A14" s="92" t="s">
        <v>91</v>
      </c>
      <c r="B14" s="86">
        <f>SUM(B15:B17)</f>
        <v>20000</v>
      </c>
      <c r="C14" s="17"/>
    </row>
    <row r="15" s="16" customFormat="1" ht="20" customHeight="1" spans="1:3">
      <c r="A15" s="90" t="s">
        <v>92</v>
      </c>
      <c r="B15" s="86">
        <v>20000</v>
      </c>
      <c r="C15" s="17"/>
    </row>
    <row r="16" s="16" customFormat="1" ht="20" customHeight="1" spans="1:3">
      <c r="A16" s="90" t="s">
        <v>93</v>
      </c>
      <c r="B16" s="86"/>
      <c r="C16" s="17"/>
    </row>
    <row r="17" s="16" customFormat="1" ht="20" customHeight="1" spans="1:3">
      <c r="A17" s="90" t="s">
        <v>94</v>
      </c>
      <c r="B17" s="86"/>
      <c r="C17" s="17"/>
    </row>
    <row r="18" s="16" customFormat="1" ht="20" customHeight="1" spans="1:3">
      <c r="A18" s="92" t="s">
        <v>95</v>
      </c>
      <c r="B18" s="86"/>
      <c r="C18" s="17"/>
    </row>
    <row r="19" s="16" customFormat="1" ht="20" customHeight="1" spans="1:3">
      <c r="A19" s="92" t="s">
        <v>96</v>
      </c>
      <c r="B19" s="86"/>
      <c r="C19" s="17"/>
    </row>
    <row r="20" s="16" customFormat="1" ht="20" customHeight="1" spans="1:3">
      <c r="A20" s="92" t="s">
        <v>97</v>
      </c>
      <c r="B20" s="86"/>
      <c r="C20" s="17"/>
    </row>
    <row r="21" s="16" customFormat="1" ht="20" customHeight="1" spans="1:3">
      <c r="A21" s="92" t="s">
        <v>98</v>
      </c>
      <c r="B21" s="86"/>
      <c r="C21" s="17"/>
    </row>
    <row r="22" s="16" customFormat="1" ht="20" customHeight="1" spans="1:3">
      <c r="A22" s="92" t="s">
        <v>99</v>
      </c>
      <c r="B22" s="89">
        <f>B23+B26+B29+B30</f>
        <v>0</v>
      </c>
      <c r="C22" s="17"/>
    </row>
    <row r="23" s="16" customFormat="1" ht="20" customHeight="1" spans="1:3">
      <c r="A23" s="90" t="s">
        <v>100</v>
      </c>
      <c r="B23" s="89">
        <f>B24+B25</f>
        <v>0</v>
      </c>
      <c r="C23" s="17"/>
    </row>
    <row r="24" s="16" customFormat="1" ht="20" customHeight="1" spans="1:3">
      <c r="A24" s="90" t="s">
        <v>101</v>
      </c>
      <c r="B24" s="89"/>
      <c r="C24" s="17"/>
    </row>
    <row r="25" s="16" customFormat="1" ht="20" customHeight="1" spans="1:3">
      <c r="A25" s="90" t="s">
        <v>102</v>
      </c>
      <c r="B25" s="89"/>
      <c r="C25" s="17"/>
    </row>
    <row r="26" s="16" customFormat="1" ht="20" customHeight="1" spans="1:3">
      <c r="A26" s="90" t="s">
        <v>103</v>
      </c>
      <c r="B26" s="89">
        <f>B27+B28</f>
        <v>0</v>
      </c>
      <c r="C26" s="17"/>
    </row>
    <row r="27" s="16" customFormat="1" ht="20" customHeight="1" spans="1:3">
      <c r="A27" s="90" t="s">
        <v>104</v>
      </c>
      <c r="B27" s="89"/>
      <c r="C27" s="17"/>
    </row>
    <row r="28" s="16" customFormat="1" ht="20" customHeight="1" spans="1:3">
      <c r="A28" s="90" t="s">
        <v>105</v>
      </c>
      <c r="B28" s="89"/>
      <c r="C28" s="17"/>
    </row>
    <row r="29" s="16" customFormat="1" ht="20" customHeight="1" spans="1:3">
      <c r="A29" s="90" t="s">
        <v>106</v>
      </c>
      <c r="B29" s="89"/>
      <c r="C29" s="17"/>
    </row>
    <row r="30" s="16" customFormat="1" ht="20" customHeight="1" spans="1:3">
      <c r="A30" s="90" t="s">
        <v>107</v>
      </c>
      <c r="B30" s="89"/>
      <c r="C30" s="17"/>
    </row>
    <row r="31" ht="20" customHeight="1" spans="1:2">
      <c r="A31" s="93"/>
      <c r="B31" s="89"/>
    </row>
    <row r="32" s="16" customFormat="1" ht="20" customHeight="1" spans="1:3">
      <c r="A32" s="94" t="s">
        <v>108</v>
      </c>
      <c r="B32" s="95">
        <f>B5+B8+B14+B18+B19+B20+B21+B22</f>
        <v>17764252.55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3" sqref="D13"/>
    </sheetView>
  </sheetViews>
  <sheetFormatPr defaultColWidth="10" defaultRowHeight="13.5" outlineLevelCol="4"/>
  <cols>
    <col min="1" max="1" width="28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109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34</v>
      </c>
    </row>
    <row r="4" ht="54" customHeight="1" spans="1:5">
      <c r="A4" s="83" t="s">
        <v>110</v>
      </c>
      <c r="B4" s="83" t="s">
        <v>111</v>
      </c>
      <c r="C4" s="83" t="s">
        <v>112</v>
      </c>
      <c r="D4" s="83" t="s">
        <v>113</v>
      </c>
      <c r="E4" s="83" t="s">
        <v>114</v>
      </c>
    </row>
    <row r="5" ht="54" customHeight="1" spans="1:5">
      <c r="A5" s="84" t="s">
        <v>115</v>
      </c>
      <c r="B5" s="66">
        <f>B6+B10+B11</f>
        <v>17764252.547</v>
      </c>
      <c r="C5" s="66">
        <f>C6+C10+C11</f>
        <v>17764252.547</v>
      </c>
      <c r="D5" s="68"/>
      <c r="E5" s="68"/>
    </row>
    <row r="6" ht="54" customHeight="1" spans="1:5">
      <c r="A6" s="35" t="s">
        <v>116</v>
      </c>
      <c r="B6" s="66">
        <f>B7</f>
        <v>15487765.12</v>
      </c>
      <c r="C6" s="66">
        <f>C7</f>
        <v>15487765.12</v>
      </c>
      <c r="D6" s="68"/>
      <c r="E6" s="68"/>
    </row>
    <row r="7" ht="54" customHeight="1" spans="1:5">
      <c r="A7" s="85" t="s">
        <v>117</v>
      </c>
      <c r="B7" s="86">
        <f>B8+B9</f>
        <v>15487765.12</v>
      </c>
      <c r="C7" s="86">
        <f>C8+C9</f>
        <v>15487765.12</v>
      </c>
      <c r="D7" s="68"/>
      <c r="E7" s="68"/>
    </row>
    <row r="8" ht="54" customHeight="1" spans="1:5">
      <c r="A8" s="38" t="s">
        <v>118</v>
      </c>
      <c r="B8" s="86">
        <f>C8</f>
        <v>142000</v>
      </c>
      <c r="C8" s="86">
        <v>142000</v>
      </c>
      <c r="D8" s="71"/>
      <c r="E8" s="71"/>
    </row>
    <row r="9" ht="54" customHeight="1" spans="1:5">
      <c r="A9" s="38" t="s">
        <v>119</v>
      </c>
      <c r="B9" s="86">
        <f>C9</f>
        <v>15345765.12</v>
      </c>
      <c r="C9" s="86">
        <v>15345765.12</v>
      </c>
      <c r="D9" s="37"/>
      <c r="E9" s="37"/>
    </row>
    <row r="10" ht="54" customHeight="1" spans="1:5">
      <c r="A10" s="35" t="s">
        <v>120</v>
      </c>
      <c r="B10" s="32" t="str">
        <f>C10</f>
        <v>1209610.21</v>
      </c>
      <c r="C10" s="32" t="s">
        <v>121</v>
      </c>
      <c r="D10" s="37"/>
      <c r="E10" s="37"/>
    </row>
    <row r="11" ht="54" customHeight="1" spans="1:5">
      <c r="A11" s="72" t="s">
        <v>122</v>
      </c>
      <c r="B11" s="32">
        <f>C11</f>
        <v>1066877.217</v>
      </c>
      <c r="C11" s="32">
        <v>1066877.217</v>
      </c>
      <c r="D11" s="37"/>
      <c r="E11" s="37"/>
    </row>
    <row r="12" spans="5:5">
      <c r="E12" s="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22" workbookViewId="0">
      <selection activeCell="D15" sqref="D15"/>
    </sheetView>
  </sheetViews>
  <sheetFormatPr defaultColWidth="10" defaultRowHeight="13.5" outlineLevelCol="3"/>
  <cols>
    <col min="1" max="1" width="24.3416666666667" customWidth="1"/>
    <col min="2" max="2" width="13.575" customWidth="1"/>
    <col min="3" max="3" width="32.6333333333333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3" customHeight="1" spans="1:4">
      <c r="A2" s="12" t="s">
        <v>123</v>
      </c>
      <c r="B2" s="12"/>
      <c r="C2" s="12"/>
      <c r="D2" s="12"/>
    </row>
    <row r="3" ht="16" customHeight="1" spans="1:4">
      <c r="A3" s="13"/>
      <c r="B3" s="13"/>
      <c r="C3" s="51" t="s">
        <v>34</v>
      </c>
      <c r="D3" s="51"/>
    </row>
    <row r="4" ht="20" customHeight="1" spans="1:4">
      <c r="A4" s="46" t="s">
        <v>35</v>
      </c>
      <c r="B4" s="46"/>
      <c r="C4" s="46" t="s">
        <v>36</v>
      </c>
      <c r="D4" s="46"/>
    </row>
    <row r="5" ht="20" customHeight="1" spans="1:4">
      <c r="A5" s="46" t="s">
        <v>37</v>
      </c>
      <c r="B5" s="46" t="s">
        <v>38</v>
      </c>
      <c r="C5" s="46" t="s">
        <v>37</v>
      </c>
      <c r="D5" s="46" t="s">
        <v>115</v>
      </c>
    </row>
    <row r="6" ht="20" customHeight="1" spans="1:4">
      <c r="A6" s="47" t="s">
        <v>124</v>
      </c>
      <c r="B6" s="78">
        <f>SUM(B7:B9)</f>
        <v>17744252.55</v>
      </c>
      <c r="C6" s="47" t="s">
        <v>125</v>
      </c>
      <c r="D6" s="78">
        <f>D11+D14+D16</f>
        <v>17744252.547</v>
      </c>
    </row>
    <row r="7" ht="20" customHeight="1" spans="1:4">
      <c r="A7" s="47" t="s">
        <v>126</v>
      </c>
      <c r="B7" s="78">
        <v>17744252.55</v>
      </c>
      <c r="C7" s="47" t="s">
        <v>127</v>
      </c>
      <c r="D7" s="79"/>
    </row>
    <row r="8" ht="20" customHeight="1" spans="1:4">
      <c r="A8" s="47" t="s">
        <v>128</v>
      </c>
      <c r="B8" s="79"/>
      <c r="C8" s="47" t="s">
        <v>129</v>
      </c>
      <c r="D8" s="79"/>
    </row>
    <row r="9" ht="20" customHeight="1" spans="1:4">
      <c r="A9" s="47" t="s">
        <v>130</v>
      </c>
      <c r="B9" s="79"/>
      <c r="C9" s="47" t="s">
        <v>131</v>
      </c>
      <c r="D9" s="79"/>
    </row>
    <row r="10" ht="20" customHeight="1" spans="1:4">
      <c r="A10" s="47"/>
      <c r="B10" s="80"/>
      <c r="C10" s="47" t="s">
        <v>132</v>
      </c>
      <c r="D10" s="79"/>
    </row>
    <row r="11" ht="20" customHeight="1" spans="1:4">
      <c r="A11" s="47"/>
      <c r="B11" s="80"/>
      <c r="C11" s="47" t="s">
        <v>133</v>
      </c>
      <c r="D11" s="78">
        <v>15467765.12</v>
      </c>
    </row>
    <row r="12" ht="20" customHeight="1" spans="1:4">
      <c r="A12" s="47"/>
      <c r="B12" s="80"/>
      <c r="C12" s="47" t="s">
        <v>134</v>
      </c>
      <c r="D12" s="79"/>
    </row>
    <row r="13" ht="20" customHeight="1" spans="1:4">
      <c r="A13" s="43"/>
      <c r="B13" s="75"/>
      <c r="C13" s="47" t="s">
        <v>135</v>
      </c>
      <c r="D13" s="78">
        <v>1209610.21</v>
      </c>
    </row>
    <row r="14" ht="20" customHeight="1" spans="1:4">
      <c r="A14" s="47"/>
      <c r="B14" s="80"/>
      <c r="C14" s="47" t="s">
        <v>136</v>
      </c>
      <c r="D14" s="78">
        <v>1209610.21</v>
      </c>
    </row>
    <row r="15" ht="20" customHeight="1" spans="1:4">
      <c r="A15" s="47"/>
      <c r="B15" s="80"/>
      <c r="C15" s="47" t="s">
        <v>137</v>
      </c>
      <c r="D15" s="79"/>
    </row>
    <row r="16" ht="20" customHeight="1" spans="1:4">
      <c r="A16" s="47"/>
      <c r="B16" s="80"/>
      <c r="C16" s="47" t="s">
        <v>138</v>
      </c>
      <c r="D16" s="78">
        <v>1066877.217</v>
      </c>
    </row>
    <row r="17" ht="20" customHeight="1" spans="1:4">
      <c r="A17" s="47"/>
      <c r="B17" s="80"/>
      <c r="C17" s="47" t="s">
        <v>139</v>
      </c>
      <c r="D17" s="79"/>
    </row>
    <row r="18" ht="20" customHeight="1" spans="1:4">
      <c r="A18" s="47"/>
      <c r="B18" s="80"/>
      <c r="C18" s="47" t="s">
        <v>140</v>
      </c>
      <c r="D18" s="79"/>
    </row>
    <row r="19" ht="20" customHeight="1" spans="1:4">
      <c r="A19" s="47"/>
      <c r="B19" s="47"/>
      <c r="C19" s="47" t="s">
        <v>141</v>
      </c>
      <c r="D19" s="79"/>
    </row>
    <row r="20" ht="20" customHeight="1" spans="1:4">
      <c r="A20" s="47"/>
      <c r="B20" s="47"/>
      <c r="C20" s="47" t="s">
        <v>142</v>
      </c>
      <c r="D20" s="79"/>
    </row>
    <row r="21" ht="20" customHeight="1" spans="1:4">
      <c r="A21" s="47"/>
      <c r="B21" s="47"/>
      <c r="C21" s="47" t="s">
        <v>143</v>
      </c>
      <c r="D21" s="79"/>
    </row>
    <row r="22" ht="20" customHeight="1" spans="1:4">
      <c r="A22" s="47"/>
      <c r="B22" s="47"/>
      <c r="C22" s="47" t="s">
        <v>144</v>
      </c>
      <c r="D22" s="79"/>
    </row>
    <row r="23" ht="20" customHeight="1" spans="1:4">
      <c r="A23" s="47"/>
      <c r="B23" s="47"/>
      <c r="C23" s="47" t="s">
        <v>145</v>
      </c>
      <c r="D23" s="79"/>
    </row>
    <row r="24" ht="20" customHeight="1" spans="1:4">
      <c r="A24" s="47"/>
      <c r="B24" s="47"/>
      <c r="C24" s="47" t="s">
        <v>146</v>
      </c>
      <c r="D24" s="79"/>
    </row>
    <row r="25" ht="20" customHeight="1" spans="1:4">
      <c r="A25" s="47"/>
      <c r="B25" s="47"/>
      <c r="C25" s="47" t="s">
        <v>147</v>
      </c>
      <c r="D25" s="79"/>
    </row>
    <row r="26" ht="20" customHeight="1" spans="1:4">
      <c r="A26" s="47"/>
      <c r="B26" s="47"/>
      <c r="C26" s="47" t="s">
        <v>148</v>
      </c>
      <c r="D26" s="79"/>
    </row>
    <row r="27" ht="20" customHeight="1" spans="1:4">
      <c r="A27" s="47"/>
      <c r="B27" s="47"/>
      <c r="C27" s="47" t="s">
        <v>149</v>
      </c>
      <c r="D27" s="79"/>
    </row>
    <row r="28" ht="20" customHeight="1" spans="1:4">
      <c r="A28" s="47"/>
      <c r="B28" s="47"/>
      <c r="C28" s="47" t="s">
        <v>150</v>
      </c>
      <c r="D28" s="79"/>
    </row>
    <row r="29" ht="20" customHeight="1" spans="1:4">
      <c r="A29" s="47"/>
      <c r="B29" s="47"/>
      <c r="C29" s="47" t="s">
        <v>151</v>
      </c>
      <c r="D29" s="79"/>
    </row>
    <row r="30" ht="20" customHeight="1" spans="1:4">
      <c r="A30" s="47"/>
      <c r="B30" s="47"/>
      <c r="C30" s="47" t="s">
        <v>152</v>
      </c>
      <c r="D30" s="79"/>
    </row>
    <row r="31" ht="20" customHeight="1" spans="1:4">
      <c r="A31" s="47"/>
      <c r="B31" s="47"/>
      <c r="C31" s="47" t="s">
        <v>153</v>
      </c>
      <c r="D31" s="79"/>
    </row>
    <row r="32" ht="20" customHeight="1" spans="1:4">
      <c r="A32" s="47"/>
      <c r="B32" s="47"/>
      <c r="C32" s="47" t="s">
        <v>154</v>
      </c>
      <c r="D32" s="79"/>
    </row>
    <row r="33" ht="20" customHeight="1" spans="1:4">
      <c r="A33" s="47"/>
      <c r="B33" s="47"/>
      <c r="C33" s="47" t="s">
        <v>155</v>
      </c>
      <c r="D33" s="79"/>
    </row>
    <row r="34" ht="20" customHeight="1" spans="1:4">
      <c r="A34" s="47"/>
      <c r="B34" s="47"/>
      <c r="C34" s="47" t="s">
        <v>156</v>
      </c>
      <c r="D34" s="79"/>
    </row>
    <row r="35" ht="20" customHeight="1" spans="1:4">
      <c r="A35" s="47"/>
      <c r="B35" s="47"/>
      <c r="C35" s="47" t="s">
        <v>157</v>
      </c>
      <c r="D35" s="79"/>
    </row>
    <row r="36" ht="20" customHeight="1" spans="1:4">
      <c r="A36" s="47"/>
      <c r="B36" s="47"/>
      <c r="C36" s="47" t="s">
        <v>158</v>
      </c>
      <c r="D36" s="78"/>
    </row>
    <row r="37" ht="20" customHeight="1" spans="1:4">
      <c r="A37" s="46" t="s">
        <v>159</v>
      </c>
      <c r="B37" s="81">
        <f>B6</f>
        <v>17744252.55</v>
      </c>
      <c r="C37" s="46" t="s">
        <v>160</v>
      </c>
      <c r="D37" s="82">
        <f>D6</f>
        <v>17744252.547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.196527777777778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3" sqref="D13"/>
    </sheetView>
  </sheetViews>
  <sheetFormatPr defaultColWidth="10" defaultRowHeight="13.5" outlineLevelRow="7"/>
  <cols>
    <col min="1" max="1" width="18.0916666666667" customWidth="1"/>
    <col min="2" max="2" width="14.8916666666667" customWidth="1"/>
    <col min="3" max="3" width="14.925" customWidth="1"/>
    <col min="4" max="4" width="13.875" customWidth="1"/>
    <col min="5" max="5" width="9.98333333333333" customWidth="1"/>
    <col min="6" max="6" width="6.53333333333333" customWidth="1"/>
    <col min="7" max="7" width="10.4666666666667" customWidth="1"/>
    <col min="8" max="8" width="10.5916666666667" customWidth="1"/>
    <col min="9" max="9" width="7.40833333333333" customWidth="1"/>
    <col min="10" max="10" width="11.075" customWidth="1"/>
    <col min="11" max="11" width="10.6833333333333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1" t="s">
        <v>34</v>
      </c>
      <c r="K3" s="51"/>
    </row>
    <row r="4" ht="22.75" customHeight="1" spans="1:11">
      <c r="A4" s="46" t="s">
        <v>162</v>
      </c>
      <c r="B4" s="46" t="s">
        <v>115</v>
      </c>
      <c r="C4" s="46" t="s">
        <v>163</v>
      </c>
      <c r="D4" s="46"/>
      <c r="E4" s="46"/>
      <c r="F4" s="46" t="s">
        <v>164</v>
      </c>
      <c r="G4" s="46"/>
      <c r="H4" s="46"/>
      <c r="I4" s="46" t="s">
        <v>165</v>
      </c>
      <c r="J4" s="46"/>
      <c r="K4" s="46"/>
    </row>
    <row r="5" ht="22.75" customHeight="1" spans="1:11">
      <c r="A5" s="46"/>
      <c r="B5" s="46"/>
      <c r="C5" s="15" t="s">
        <v>115</v>
      </c>
      <c r="D5" s="15" t="s">
        <v>112</v>
      </c>
      <c r="E5" s="15" t="s">
        <v>113</v>
      </c>
      <c r="F5" s="15" t="s">
        <v>115</v>
      </c>
      <c r="G5" s="15" t="s">
        <v>112</v>
      </c>
      <c r="H5" s="15" t="s">
        <v>113</v>
      </c>
      <c r="I5" s="15" t="s">
        <v>115</v>
      </c>
      <c r="J5" s="15" t="s">
        <v>112</v>
      </c>
      <c r="K5" s="15" t="s">
        <v>113</v>
      </c>
    </row>
    <row r="6" ht="31" customHeight="1" spans="1:11">
      <c r="A6" s="46" t="s">
        <v>115</v>
      </c>
      <c r="B6" s="73">
        <f>B7</f>
        <v>17744252.55</v>
      </c>
      <c r="C6" s="73">
        <f>C7</f>
        <v>17744252.55</v>
      </c>
      <c r="D6" s="73">
        <f>D7</f>
        <v>17744252.55</v>
      </c>
      <c r="E6" s="74"/>
      <c r="F6" s="74"/>
      <c r="G6" s="74"/>
      <c r="H6" s="74"/>
      <c r="I6" s="74"/>
      <c r="J6" s="74"/>
      <c r="K6" s="74"/>
    </row>
    <row r="7" ht="31" customHeight="1" spans="1:11">
      <c r="A7" s="32" t="s">
        <v>2</v>
      </c>
      <c r="B7" s="73">
        <f>C7</f>
        <v>17744252.55</v>
      </c>
      <c r="C7" s="73">
        <f>D7+E7</f>
        <v>17744252.55</v>
      </c>
      <c r="D7" s="73">
        <v>17744252.55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.236111111111111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3" sqref="D13"/>
    </sheetView>
  </sheetViews>
  <sheetFormatPr defaultColWidth="10" defaultRowHeight="13.5" outlineLevelCol="4"/>
  <cols>
    <col min="1" max="1" width="12.375" customWidth="1"/>
    <col min="2" max="2" width="17.3166666666667" customWidth="1"/>
    <col min="3" max="3" width="23.4166666666667" customWidth="1"/>
    <col min="4" max="4" width="18.7333333333333" customWidth="1"/>
    <col min="5" max="5" width="12.95" customWidth="1"/>
  </cols>
  <sheetData>
    <row r="1" ht="14.3" customHeight="1" spans="1:1">
      <c r="A1" s="60"/>
    </row>
    <row r="2" ht="36.9" customHeight="1" spans="1:5">
      <c r="A2" s="12" t="s">
        <v>166</v>
      </c>
      <c r="B2" s="12"/>
      <c r="C2" s="12"/>
      <c r="D2" s="12"/>
      <c r="E2" s="12"/>
    </row>
    <row r="3" ht="21.85" customHeight="1" spans="1:5">
      <c r="A3" s="13"/>
      <c r="B3" s="13"/>
      <c r="C3" s="51" t="s">
        <v>34</v>
      </c>
      <c r="D3" s="51"/>
      <c r="E3" s="51"/>
    </row>
    <row r="4" ht="22.75" customHeight="1" spans="1:5">
      <c r="A4" s="52" t="s">
        <v>110</v>
      </c>
      <c r="B4" s="52"/>
      <c r="C4" s="52" t="s">
        <v>163</v>
      </c>
      <c r="D4" s="52"/>
      <c r="E4" s="52"/>
    </row>
    <row r="5" ht="22.75" customHeight="1" spans="1:5">
      <c r="A5" s="61" t="s">
        <v>167</v>
      </c>
      <c r="B5" s="61" t="s">
        <v>168</v>
      </c>
      <c r="C5" s="62" t="s">
        <v>115</v>
      </c>
      <c r="D5" s="61" t="s">
        <v>112</v>
      </c>
      <c r="E5" s="61" t="s">
        <v>113</v>
      </c>
    </row>
    <row r="6" ht="34" customHeight="1" spans="1:5">
      <c r="A6" s="63"/>
      <c r="B6" s="64" t="s">
        <v>115</v>
      </c>
      <c r="C6" s="65">
        <f t="shared" ref="C6:C12" si="0">D6+E6</f>
        <v>17744252.547</v>
      </c>
      <c r="D6" s="66">
        <f>D7+D11+D12</f>
        <v>17744252.547</v>
      </c>
      <c r="E6" s="67"/>
    </row>
    <row r="7" ht="34" customHeight="1" spans="1:5">
      <c r="A7" s="35" t="s">
        <v>169</v>
      </c>
      <c r="B7" s="35" t="s">
        <v>170</v>
      </c>
      <c r="C7" s="65">
        <f t="shared" si="0"/>
        <v>15467765.12</v>
      </c>
      <c r="D7" s="66">
        <f>D8</f>
        <v>15467765.12</v>
      </c>
      <c r="E7" s="68"/>
    </row>
    <row r="8" ht="34" customHeight="1" spans="1:5">
      <c r="A8" s="38" t="s">
        <v>171</v>
      </c>
      <c r="B8" s="38" t="s">
        <v>172</v>
      </c>
      <c r="C8" s="69">
        <f t="shared" si="0"/>
        <v>15467765.12</v>
      </c>
      <c r="D8" s="70">
        <f>D9+D10</f>
        <v>15467765.12</v>
      </c>
      <c r="E8" s="68"/>
    </row>
    <row r="9" ht="34" customHeight="1" spans="1:5">
      <c r="A9" s="38" t="s">
        <v>173</v>
      </c>
      <c r="B9" s="38" t="s">
        <v>174</v>
      </c>
      <c r="C9" s="69">
        <f t="shared" si="0"/>
        <v>122000</v>
      </c>
      <c r="D9" s="70">
        <v>122000</v>
      </c>
      <c r="E9" s="71"/>
    </row>
    <row r="10" ht="34" customHeight="1" spans="1:5">
      <c r="A10" s="38" t="s">
        <v>175</v>
      </c>
      <c r="B10" s="38" t="s">
        <v>176</v>
      </c>
      <c r="C10" s="69">
        <f t="shared" si="0"/>
        <v>15345765.12</v>
      </c>
      <c r="D10" s="70">
        <v>15345765.12</v>
      </c>
      <c r="E10" s="37"/>
    </row>
    <row r="11" ht="34" customHeight="1" spans="1:5">
      <c r="A11" s="72" t="s">
        <v>177</v>
      </c>
      <c r="B11" s="35" t="s">
        <v>178</v>
      </c>
      <c r="C11" s="65">
        <f t="shared" si="0"/>
        <v>1209610.21</v>
      </c>
      <c r="D11" s="66">
        <v>1209610.21</v>
      </c>
      <c r="E11" s="37"/>
    </row>
    <row r="12" ht="34" customHeight="1" spans="1:5">
      <c r="A12" s="72" t="s">
        <v>179</v>
      </c>
      <c r="B12" s="35" t="s">
        <v>180</v>
      </c>
      <c r="C12" s="65">
        <f t="shared" si="0"/>
        <v>1066877.217</v>
      </c>
      <c r="D12" s="66">
        <v>1066877.217</v>
      </c>
      <c r="E12" s="4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3"/>
  <sheetViews>
    <sheetView topLeftCell="A25" workbookViewId="0">
      <selection activeCell="D12" sqref="D12"/>
    </sheetView>
  </sheetViews>
  <sheetFormatPr defaultColWidth="10" defaultRowHeight="13.5"/>
  <cols>
    <col min="1" max="1" width="11.4666666666667" customWidth="1"/>
    <col min="2" max="2" width="27.3" customWidth="1"/>
    <col min="3" max="3" width="16.3333333333333" customWidth="1"/>
    <col min="4" max="4" width="17.4583333333333" customWidth="1"/>
    <col min="5" max="5" width="14.09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181</v>
      </c>
      <c r="B2" s="12"/>
      <c r="C2" s="12"/>
      <c r="D2" s="12"/>
      <c r="E2" s="12"/>
    </row>
    <row r="3" ht="22.75" customHeight="1" spans="1:5">
      <c r="A3" s="50"/>
      <c r="B3" s="50"/>
      <c r="C3" s="13"/>
      <c r="D3" s="13"/>
      <c r="E3" s="51" t="s">
        <v>34</v>
      </c>
    </row>
    <row r="4" ht="22.75" customHeight="1" spans="1:5">
      <c r="A4" s="52" t="s">
        <v>182</v>
      </c>
      <c r="B4" s="52"/>
      <c r="C4" s="52" t="s">
        <v>183</v>
      </c>
      <c r="D4" s="52"/>
      <c r="E4" s="52"/>
    </row>
    <row r="5" ht="22.75" customHeight="1" spans="1:5">
      <c r="A5" s="52" t="s">
        <v>167</v>
      </c>
      <c r="B5" s="52" t="s">
        <v>168</v>
      </c>
      <c r="C5" s="52" t="s">
        <v>115</v>
      </c>
      <c r="D5" s="52" t="s">
        <v>184</v>
      </c>
      <c r="E5" s="52" t="s">
        <v>185</v>
      </c>
    </row>
    <row r="6" s="49" customFormat="1" ht="21" customHeight="1" spans="1:5">
      <c r="A6" s="32"/>
      <c r="B6" s="30" t="s">
        <v>186</v>
      </c>
      <c r="C6" s="53">
        <f>C7+C18+C24</f>
        <v>17744252.55</v>
      </c>
      <c r="D6" s="53">
        <f>D7+D24</f>
        <v>17193715.69</v>
      </c>
      <c r="E6" s="53">
        <f>E18</f>
        <v>550536.86</v>
      </c>
    </row>
    <row r="7" s="16" customFormat="1" ht="21" customHeight="1" spans="1:5">
      <c r="A7" s="35" t="s">
        <v>187</v>
      </c>
      <c r="B7" s="35" t="s">
        <v>188</v>
      </c>
      <c r="C7" s="54">
        <f>SUM(C8:C17)</f>
        <v>16987357.69</v>
      </c>
      <c r="D7" s="54">
        <f>SUM(D8:D17)</f>
        <v>16987357.69</v>
      </c>
      <c r="E7" s="54"/>
    </row>
    <row r="8" ht="21" customHeight="1" spans="1:16379">
      <c r="A8" s="38" t="s">
        <v>189</v>
      </c>
      <c r="B8" s="38" t="s">
        <v>190</v>
      </c>
      <c r="C8" s="36">
        <f>D8+E8</f>
        <v>6020765.4</v>
      </c>
      <c r="D8" s="36">
        <v>6020765.4</v>
      </c>
      <c r="E8" s="5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</row>
    <row r="9" ht="21" customHeight="1" spans="1:16379">
      <c r="A9" s="38" t="s">
        <v>191</v>
      </c>
      <c r="B9" s="38" t="s">
        <v>192</v>
      </c>
      <c r="C9" s="36">
        <f>D9+E9</f>
        <v>1874147.06</v>
      </c>
      <c r="D9" s="36">
        <v>1874147.06</v>
      </c>
      <c r="E9" s="3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</row>
    <row r="10" s="16" customFormat="1" ht="21" customHeight="1" spans="1:5">
      <c r="A10" s="38" t="s">
        <v>193</v>
      </c>
      <c r="B10" s="38" t="s">
        <v>194</v>
      </c>
      <c r="C10" s="55">
        <f t="shared" ref="C10:C16" si="0">SUM(D10:E10)</f>
        <v>2914300</v>
      </c>
      <c r="D10" s="55">
        <v>2914300</v>
      </c>
      <c r="E10" s="55"/>
    </row>
    <row r="11" s="16" customFormat="1" ht="21" customHeight="1" spans="1:5">
      <c r="A11" s="38" t="s">
        <v>195</v>
      </c>
      <c r="B11" s="38" t="s">
        <v>196</v>
      </c>
      <c r="C11" s="55">
        <f t="shared" si="0"/>
        <v>4108015.8</v>
      </c>
      <c r="D11" s="55">
        <v>4108015.8</v>
      </c>
      <c r="E11" s="55"/>
    </row>
    <row r="12" s="16" customFormat="1" ht="21" customHeight="1" spans="1:5">
      <c r="A12" s="38" t="s">
        <v>197</v>
      </c>
      <c r="B12" s="38" t="s">
        <v>198</v>
      </c>
      <c r="C12" s="55">
        <f t="shared" si="0"/>
        <v>881635.08</v>
      </c>
      <c r="D12" s="55">
        <v>881635.08</v>
      </c>
      <c r="E12" s="56"/>
    </row>
    <row r="13" s="16" customFormat="1" ht="21" customHeight="1" spans="1:5">
      <c r="A13" s="38" t="s">
        <v>199</v>
      </c>
      <c r="B13" s="38" t="s">
        <v>200</v>
      </c>
      <c r="C13" s="55">
        <f t="shared" si="0"/>
        <v>0</v>
      </c>
      <c r="D13" s="55"/>
      <c r="E13" s="55"/>
    </row>
    <row r="14" s="16" customFormat="1" ht="21" customHeight="1" spans="1:5">
      <c r="A14" s="38" t="s">
        <v>201</v>
      </c>
      <c r="B14" s="38" t="s">
        <v>202</v>
      </c>
      <c r="C14" s="55">
        <f t="shared" si="0"/>
        <v>1066877.22</v>
      </c>
      <c r="D14" s="55">
        <v>1066877.22</v>
      </c>
      <c r="E14" s="55"/>
    </row>
    <row r="15" s="16" customFormat="1" ht="21" customHeight="1" spans="1:5">
      <c r="A15" s="38" t="s">
        <v>203</v>
      </c>
      <c r="B15" s="38" t="s">
        <v>204</v>
      </c>
      <c r="C15" s="55">
        <f t="shared" si="0"/>
        <v>121617.13</v>
      </c>
      <c r="D15" s="55">
        <v>121617.13</v>
      </c>
      <c r="E15" s="55"/>
    </row>
    <row r="16" s="16" customFormat="1" ht="21" customHeight="1" spans="1:5">
      <c r="A16" s="38" t="s">
        <v>205</v>
      </c>
      <c r="B16" s="38" t="s">
        <v>206</v>
      </c>
      <c r="C16" s="55">
        <f t="shared" si="0"/>
        <v>0</v>
      </c>
      <c r="D16" s="55"/>
      <c r="E16" s="55"/>
    </row>
    <row r="17" s="49" customFormat="1" ht="21" customHeight="1" spans="1:5">
      <c r="A17" s="38" t="s">
        <v>207</v>
      </c>
      <c r="B17" s="38" t="s">
        <v>208</v>
      </c>
      <c r="C17" s="54"/>
      <c r="D17" s="54"/>
      <c r="E17" s="54"/>
    </row>
    <row r="18" s="49" customFormat="1" ht="21" customHeight="1" spans="1:16379">
      <c r="A18" s="35" t="s">
        <v>209</v>
      </c>
      <c r="B18" s="35" t="s">
        <v>210</v>
      </c>
      <c r="C18" s="57">
        <f>SUM(D18:E18)</f>
        <v>550536.86</v>
      </c>
      <c r="D18" s="57"/>
      <c r="E18" s="57">
        <f>SUM(E19:E30)</f>
        <v>550536.86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</row>
    <row r="19" ht="21" customHeight="1" spans="1:16379">
      <c r="A19" s="38" t="s">
        <v>211</v>
      </c>
      <c r="B19" s="38" t="s">
        <v>212</v>
      </c>
      <c r="C19" s="36">
        <f>E19</f>
        <v>62000</v>
      </c>
      <c r="D19" s="36"/>
      <c r="E19" s="36">
        <v>62000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</row>
    <row r="20" ht="21" customHeight="1" spans="1:16379">
      <c r="A20" s="38" t="s">
        <v>213</v>
      </c>
      <c r="B20" s="38" t="s">
        <v>214</v>
      </c>
      <c r="C20" s="36">
        <f>E20</f>
        <v>20000</v>
      </c>
      <c r="D20" s="36"/>
      <c r="E20" s="36">
        <v>20000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</row>
    <row r="21" s="16" customFormat="1" ht="21" customHeight="1" spans="1:5">
      <c r="A21" s="38" t="s">
        <v>215</v>
      </c>
      <c r="B21" s="38" t="s">
        <v>216</v>
      </c>
      <c r="C21" s="36">
        <f>E21</f>
        <v>40000</v>
      </c>
      <c r="D21" s="36"/>
      <c r="E21" s="36">
        <v>40000</v>
      </c>
    </row>
    <row r="22" s="16" customFormat="1" ht="21" customHeight="1" spans="1:5">
      <c r="A22" s="38" t="s">
        <v>217</v>
      </c>
      <c r="B22" s="38" t="s">
        <v>218</v>
      </c>
      <c r="C22" s="36">
        <f>E22</f>
        <v>221122.06</v>
      </c>
      <c r="D22" s="36"/>
      <c r="E22" s="36">
        <v>221122.06</v>
      </c>
    </row>
    <row r="23" s="16" customFormat="1" ht="21" customHeight="1" spans="1:5">
      <c r="A23" s="38" t="s">
        <v>219</v>
      </c>
      <c r="B23" s="38" t="s">
        <v>220</v>
      </c>
      <c r="C23" s="36">
        <f>E23</f>
        <v>207414.8</v>
      </c>
      <c r="D23" s="36"/>
      <c r="E23" s="36">
        <v>207414.8</v>
      </c>
    </row>
    <row r="24" s="49" customFormat="1" ht="21" customHeight="1" spans="1:5">
      <c r="A24" s="35" t="s">
        <v>221</v>
      </c>
      <c r="B24" s="35" t="s">
        <v>222</v>
      </c>
      <c r="C24" s="54">
        <f>C26+C27</f>
        <v>206358</v>
      </c>
      <c r="D24" s="54">
        <f>D26+D27</f>
        <v>206358</v>
      </c>
      <c r="E24" s="54"/>
    </row>
    <row r="25" s="16" customFormat="1" ht="21" customHeight="1" spans="1:5">
      <c r="A25" s="38" t="s">
        <v>223</v>
      </c>
      <c r="B25" s="38" t="s">
        <v>224</v>
      </c>
      <c r="C25" s="57">
        <f t="shared" ref="C25:C33" si="1">SUM(D25:E25)</f>
        <v>0</v>
      </c>
      <c r="D25" s="55"/>
      <c r="E25" s="58"/>
    </row>
    <row r="26" s="16" customFormat="1" ht="21" customHeight="1" spans="1:5">
      <c r="A26" s="38" t="s">
        <v>225</v>
      </c>
      <c r="B26" s="38" t="s">
        <v>226</v>
      </c>
      <c r="C26" s="57">
        <f t="shared" si="1"/>
        <v>156750</v>
      </c>
      <c r="D26" s="55">
        <v>156750</v>
      </c>
      <c r="E26" s="58"/>
    </row>
    <row r="27" s="16" customFormat="1" ht="21" customHeight="1" spans="1:5">
      <c r="A27" s="38" t="s">
        <v>227</v>
      </c>
      <c r="B27" s="38" t="s">
        <v>228</v>
      </c>
      <c r="C27" s="57">
        <f t="shared" si="1"/>
        <v>49608</v>
      </c>
      <c r="D27" s="55">
        <v>49608</v>
      </c>
      <c r="E27" s="58"/>
    </row>
    <row r="28" s="16" customFormat="1" ht="21" customHeight="1" spans="1:5">
      <c r="A28" s="38" t="s">
        <v>229</v>
      </c>
      <c r="B28" s="38" t="s">
        <v>230</v>
      </c>
      <c r="C28" s="57">
        <f t="shared" si="1"/>
        <v>0</v>
      </c>
      <c r="D28" s="55"/>
      <c r="E28" s="58"/>
    </row>
    <row r="29" s="16" customFormat="1" ht="21" customHeight="1" spans="1:5">
      <c r="A29" s="38" t="s">
        <v>231</v>
      </c>
      <c r="B29" s="38" t="s">
        <v>232</v>
      </c>
      <c r="C29" s="57">
        <f t="shared" si="1"/>
        <v>0</v>
      </c>
      <c r="D29" s="55"/>
      <c r="E29" s="58"/>
    </row>
    <row r="30" s="16" customFormat="1" ht="21" customHeight="1" spans="1:5">
      <c r="A30" s="38" t="s">
        <v>233</v>
      </c>
      <c r="B30" s="38" t="s">
        <v>234</v>
      </c>
      <c r="C30" s="57">
        <f t="shared" si="1"/>
        <v>0</v>
      </c>
      <c r="D30" s="55"/>
      <c r="E30" s="58"/>
    </row>
    <row r="31" s="16" customFormat="1" ht="21" customHeight="1" spans="1:5">
      <c r="A31" s="38" t="s">
        <v>235</v>
      </c>
      <c r="B31" s="38" t="s">
        <v>236</v>
      </c>
      <c r="C31" s="57">
        <f t="shared" si="1"/>
        <v>0</v>
      </c>
      <c r="D31" s="57"/>
      <c r="E31" s="59"/>
    </row>
    <row r="32" s="16" customFormat="1" ht="21" customHeight="1" spans="1:5">
      <c r="A32" s="38" t="s">
        <v>237</v>
      </c>
      <c r="B32" s="38" t="s">
        <v>238</v>
      </c>
      <c r="C32" s="57">
        <f t="shared" si="1"/>
        <v>0</v>
      </c>
      <c r="D32" s="55"/>
      <c r="E32" s="58"/>
    </row>
    <row r="33" s="16" customFormat="1" ht="21" customHeight="1" spans="1:5">
      <c r="A33" s="38" t="s">
        <v>239</v>
      </c>
      <c r="B33" s="38" t="s">
        <v>240</v>
      </c>
      <c r="C33" s="57">
        <f t="shared" si="1"/>
        <v>0</v>
      </c>
      <c r="D33" s="55"/>
      <c r="E33" s="5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A10" workbookViewId="0">
      <selection activeCell="F12" sqref="F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3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241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34</v>
      </c>
    </row>
    <row r="4" ht="22.75" customHeight="1" spans="1:8">
      <c r="A4" s="15" t="s">
        <v>162</v>
      </c>
      <c r="B4" s="15" t="s">
        <v>242</v>
      </c>
      <c r="C4" s="15"/>
      <c r="D4" s="15"/>
      <c r="E4" s="15"/>
      <c r="F4" s="15"/>
      <c r="G4" s="15" t="s">
        <v>243</v>
      </c>
      <c r="H4" s="15" t="s">
        <v>244</v>
      </c>
    </row>
    <row r="5" ht="22.75" customHeight="1" spans="1:8">
      <c r="A5" s="15"/>
      <c r="B5" s="15" t="s">
        <v>115</v>
      </c>
      <c r="C5" s="15" t="s">
        <v>245</v>
      </c>
      <c r="D5" s="15" t="s">
        <v>246</v>
      </c>
      <c r="E5" s="15" t="s">
        <v>247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248</v>
      </c>
      <c r="F6" s="15" t="s">
        <v>249</v>
      </c>
      <c r="G6" s="15"/>
      <c r="H6" s="15"/>
    </row>
    <row r="7" ht="22.75" customHeight="1" spans="1:8">
      <c r="A7" s="43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35" t="s">
        <v>250</v>
      </c>
      <c r="B8" s="45">
        <v>0</v>
      </c>
      <c r="C8" s="46"/>
      <c r="D8" s="46"/>
      <c r="E8" s="46"/>
      <c r="F8" s="46"/>
      <c r="G8" s="46"/>
      <c r="H8" s="46"/>
    </row>
    <row r="9" ht="22.75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"/>
    </sheetView>
  </sheetViews>
  <sheetFormatPr defaultColWidth="10" defaultRowHeight="15" outlineLevelCol="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</cols>
  <sheetData>
    <row r="1" ht="14.3" customHeight="1" spans="1:6">
      <c r="A1" s="11"/>
      <c r="B1" s="26"/>
      <c r="C1" s="27"/>
      <c r="D1" s="11"/>
      <c r="E1" s="11"/>
      <c r="F1" s="11"/>
    </row>
    <row r="2" ht="39.85" customHeight="1" spans="1:6">
      <c r="A2" s="12" t="s">
        <v>251</v>
      </c>
      <c r="B2" s="19"/>
      <c r="C2" s="19"/>
      <c r="D2" s="12"/>
      <c r="E2" s="12"/>
      <c r="F2" s="12"/>
    </row>
    <row r="3" ht="22.75" customHeight="1" spans="1:6">
      <c r="A3" s="13"/>
      <c r="D3" s="13"/>
      <c r="E3" s="13"/>
      <c r="F3" s="13" t="s">
        <v>34</v>
      </c>
    </row>
    <row r="4" ht="22.75" customHeight="1" spans="1:6">
      <c r="A4" s="28" t="s">
        <v>252</v>
      </c>
      <c r="B4" s="29" t="s">
        <v>253</v>
      </c>
      <c r="C4" s="30" t="s">
        <v>254</v>
      </c>
      <c r="D4" s="28" t="s">
        <v>115</v>
      </c>
      <c r="E4" s="28" t="s">
        <v>112</v>
      </c>
      <c r="F4" s="28" t="s">
        <v>113</v>
      </c>
    </row>
    <row r="5" ht="28" customHeight="1" spans="1:6">
      <c r="A5" s="28"/>
      <c r="B5" s="31"/>
      <c r="C5" s="32" t="s">
        <v>115</v>
      </c>
      <c r="D5" s="33"/>
      <c r="E5" s="33"/>
      <c r="F5" s="33"/>
    </row>
    <row r="6" customFormat="1" ht="28" customHeight="1" spans="1:6">
      <c r="A6" s="34"/>
      <c r="B6" s="35" t="s">
        <v>209</v>
      </c>
      <c r="C6" s="35" t="s">
        <v>210</v>
      </c>
      <c r="D6" s="36">
        <f>SUM(D7:D11)</f>
        <v>550536.86</v>
      </c>
      <c r="E6" s="36">
        <f>SUM(E7:E11)</f>
        <v>550536.86</v>
      </c>
      <c r="F6" s="37"/>
    </row>
    <row r="7" customFormat="1" ht="28" customHeight="1" spans="1:6">
      <c r="A7" s="34">
        <v>1</v>
      </c>
      <c r="B7" s="38" t="s">
        <v>211</v>
      </c>
      <c r="C7" s="38" t="s">
        <v>212</v>
      </c>
      <c r="D7" s="36">
        <f>E7</f>
        <v>62000</v>
      </c>
      <c r="E7" s="36">
        <v>62000</v>
      </c>
      <c r="F7" s="37"/>
    </row>
    <row r="8" customFormat="1" ht="28" customHeight="1" spans="1:6">
      <c r="A8" s="34">
        <v>2</v>
      </c>
      <c r="B8" s="38" t="s">
        <v>213</v>
      </c>
      <c r="C8" s="38" t="s">
        <v>214</v>
      </c>
      <c r="D8" s="36">
        <f>E8</f>
        <v>20000</v>
      </c>
      <c r="E8" s="36">
        <v>20000</v>
      </c>
      <c r="F8" s="37"/>
    </row>
    <row r="9" customFormat="1" ht="28" customHeight="1" spans="1:6">
      <c r="A9" s="34">
        <v>3</v>
      </c>
      <c r="B9" s="38" t="s">
        <v>215</v>
      </c>
      <c r="C9" s="38" t="s">
        <v>216</v>
      </c>
      <c r="D9" s="36">
        <f>E9</f>
        <v>40000</v>
      </c>
      <c r="E9" s="36">
        <v>40000</v>
      </c>
      <c r="F9" s="37"/>
    </row>
    <row r="10" customFormat="1" ht="28" customHeight="1" spans="1:6">
      <c r="A10" s="34">
        <v>4</v>
      </c>
      <c r="B10" s="38" t="s">
        <v>217</v>
      </c>
      <c r="C10" s="38" t="s">
        <v>255</v>
      </c>
      <c r="D10" s="36">
        <f>E10</f>
        <v>221122.06</v>
      </c>
      <c r="E10" s="36">
        <v>221122.06</v>
      </c>
      <c r="F10" s="37"/>
    </row>
    <row r="11" customFormat="1" ht="28" customHeight="1" spans="1:6">
      <c r="A11" s="34">
        <v>5</v>
      </c>
      <c r="B11" s="38" t="s">
        <v>219</v>
      </c>
      <c r="C11" s="38" t="s">
        <v>220</v>
      </c>
      <c r="D11" s="36">
        <f>E11</f>
        <v>207414.8</v>
      </c>
      <c r="E11" s="36">
        <v>207414.8</v>
      </c>
      <c r="F11" s="37"/>
    </row>
    <row r="12" ht="28" customHeight="1" spans="1:6">
      <c r="A12" s="37"/>
      <c r="B12" s="39"/>
      <c r="C12" s="38"/>
      <c r="D12" s="37"/>
      <c r="E12" s="40"/>
      <c r="F12" s="37"/>
    </row>
    <row r="13" ht="28" customHeight="1" spans="1:6">
      <c r="A13" s="37"/>
      <c r="B13" s="39"/>
      <c r="C13" s="38"/>
      <c r="D13" s="37"/>
      <c r="E13" s="37"/>
      <c r="F13" s="37"/>
    </row>
    <row r="14" ht="28" customHeight="1" spans="1:6">
      <c r="A14" s="37"/>
      <c r="B14" s="39"/>
      <c r="C14" s="38"/>
      <c r="D14" s="37"/>
      <c r="E14" s="37"/>
      <c r="F14" s="37"/>
    </row>
    <row r="15" ht="28" customHeight="1" spans="1:6">
      <c r="A15" s="37"/>
      <c r="B15" s="39"/>
      <c r="C15" s="38"/>
      <c r="D15" s="37"/>
      <c r="E15" s="37"/>
      <c r="F15" s="37"/>
    </row>
    <row r="21" ht="13.5" spans="2:3">
      <c r="B21" s="16"/>
      <c r="C21" s="16"/>
    </row>
    <row r="22" ht="13.5" spans="2:3">
      <c r="B22" s="16"/>
      <c r="C22" s="16"/>
    </row>
    <row r="23" ht="13.5" spans="2:3">
      <c r="B23" s="16"/>
      <c r="C23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tabSelected="1" workbookViewId="0">
      <selection activeCell="F12" sqref="F12"/>
    </sheetView>
  </sheetViews>
  <sheetFormatPr defaultColWidth="7.875" defaultRowHeight="12.75" customHeight="1"/>
  <cols>
    <col min="1" max="1" width="25.625" style="17" customWidth="1"/>
    <col min="2" max="2" width="34.5" style="17" customWidth="1"/>
    <col min="3" max="3" width="29.375" style="17" customWidth="1"/>
    <col min="4" max="4" width="2.5" style="17" customWidth="1"/>
    <col min="5" max="12" width="8" style="17"/>
    <col min="13" max="16384" width="7.875" style="16"/>
  </cols>
  <sheetData>
    <row r="1" ht="15" customHeight="1" spans="1:12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2.25" customHeight="1" spans="1:12">
      <c r="A2" s="19" t="s">
        <v>256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</row>
    <row r="3" ht="15" customHeight="1" spans="1:12">
      <c r="A3" s="16"/>
      <c r="B3" s="16"/>
      <c r="C3" s="20" t="s">
        <v>34</v>
      </c>
      <c r="D3" s="16"/>
      <c r="E3" s="16"/>
      <c r="F3" s="16"/>
      <c r="G3" s="16"/>
      <c r="H3" s="16"/>
      <c r="I3" s="16"/>
      <c r="J3" s="16"/>
      <c r="K3" s="16"/>
      <c r="L3" s="16"/>
    </row>
    <row r="4" ht="25.5" customHeight="1" spans="1:12">
      <c r="A4" s="21" t="s">
        <v>257</v>
      </c>
      <c r="B4" s="21"/>
      <c r="C4" s="22" t="s">
        <v>38</v>
      </c>
      <c r="D4" s="16"/>
      <c r="E4" s="16"/>
      <c r="F4" s="16"/>
      <c r="G4" s="16"/>
      <c r="H4" s="16"/>
      <c r="I4" s="16"/>
      <c r="J4" s="16"/>
      <c r="K4" s="16"/>
      <c r="L4" s="16"/>
    </row>
    <row r="5" ht="25.5" customHeight="1" spans="1:12">
      <c r="A5" s="21" t="s">
        <v>258</v>
      </c>
      <c r="B5" s="21" t="s">
        <v>259</v>
      </c>
      <c r="C5" s="22"/>
      <c r="D5" s="16"/>
      <c r="E5" s="16"/>
      <c r="F5" s="16"/>
      <c r="G5" s="16"/>
      <c r="H5" s="16"/>
      <c r="I5" s="16"/>
      <c r="J5" s="16"/>
      <c r="K5" s="16"/>
      <c r="L5" s="16"/>
    </row>
    <row r="6" s="16" customFormat="1" ht="25.5" customHeight="1" spans="1:3">
      <c r="A6" s="21" t="s">
        <v>115</v>
      </c>
      <c r="B6" s="21"/>
      <c r="C6" s="22"/>
    </row>
    <row r="7" s="16" customFormat="1" ht="26.25" customHeight="1" spans="1:4">
      <c r="A7" s="23" t="s">
        <v>250</v>
      </c>
      <c r="B7" s="23"/>
      <c r="C7" s="24">
        <v>0</v>
      </c>
      <c r="D7" s="17"/>
    </row>
    <row r="8" ht="26.25" customHeight="1" spans="1:12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</row>
    <row r="9" ht="26.25" customHeight="1" spans="1:12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5">
      <c r="A12" s="23"/>
      <c r="B12" s="23"/>
      <c r="C12" s="24"/>
      <c r="E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2" sqref="F12"/>
    </sheetView>
  </sheetViews>
  <sheetFormatPr defaultColWidth="10" defaultRowHeight="13.5" outlineLevelRow="4" outlineLevelCol="4"/>
  <cols>
    <col min="1" max="1" width="23.1166666666667" customWidth="1"/>
    <col min="2" max="2" width="23.1333333333333" customWidth="1"/>
    <col min="3" max="3" width="26.575" customWidth="1"/>
    <col min="4" max="4" width="28.5583333333333" customWidth="1"/>
    <col min="5" max="5" width="29.3166666666667" customWidth="1"/>
    <col min="8" max="8" width="13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34</v>
      </c>
    </row>
    <row r="4" ht="22.75" customHeight="1" spans="1:5">
      <c r="A4" s="15" t="s">
        <v>162</v>
      </c>
      <c r="B4" s="15" t="s">
        <v>115</v>
      </c>
      <c r="C4" s="15" t="s">
        <v>261</v>
      </c>
      <c r="D4" s="15" t="s">
        <v>262</v>
      </c>
      <c r="E4" s="15" t="s">
        <v>263</v>
      </c>
    </row>
    <row r="5" s="10" customFormat="1" ht="22.75" customHeight="1" spans="1:5">
      <c r="A5" s="15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2" sqref="F12"/>
    </sheetView>
  </sheetViews>
  <sheetFormatPr defaultColWidth="9" defaultRowHeight="13.5" outlineLevelCol="4"/>
  <cols>
    <col min="1" max="1" width="38.5" customWidth="1"/>
    <col min="2" max="2" width="46.875" customWidth="1"/>
  </cols>
  <sheetData>
    <row r="1" ht="20.25" spans="1:2">
      <c r="A1" s="1" t="s">
        <v>264</v>
      </c>
      <c r="B1" s="1"/>
    </row>
    <row r="2" spans="1:1">
      <c r="A2" s="2" t="s">
        <v>265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ht="20" customHeight="1" spans="1:2">
      <c r="A5" s="5"/>
      <c r="B5" s="6"/>
    </row>
    <row r="6" ht="20" customHeight="1" spans="1:2">
      <c r="A6" s="7"/>
      <c r="B6" s="6"/>
    </row>
    <row r="7" ht="20" customHeight="1" spans="1:2">
      <c r="A7" s="7"/>
      <c r="B7" s="6"/>
    </row>
    <row r="8" ht="20" customHeight="1" spans="1:2">
      <c r="A8" s="7"/>
      <c r="B8" s="6"/>
    </row>
    <row r="9" ht="20" customHeight="1" spans="1:2">
      <c r="A9" s="7"/>
      <c r="B9" s="6"/>
    </row>
    <row r="10" ht="20" customHeight="1" spans="1:2">
      <c r="A10" s="7"/>
      <c r="B10" s="6"/>
    </row>
    <row r="11" ht="20" customHeight="1" spans="1:2">
      <c r="A11" s="7"/>
      <c r="B11" s="6"/>
    </row>
    <row r="12" ht="20" customHeight="1" spans="1:5">
      <c r="A12" s="7"/>
      <c r="B12" s="6"/>
      <c r="E12" s="8"/>
    </row>
    <row r="13" ht="20" customHeight="1" spans="1:2">
      <c r="A13" s="7"/>
      <c r="B13" s="6"/>
    </row>
    <row r="14" ht="20" customHeight="1" spans="1:2">
      <c r="A14" s="7"/>
      <c r="B14" s="6"/>
    </row>
    <row r="15" spans="1:1">
      <c r="A15" s="9" t="s">
        <v>266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2024-03-13T10:10:39Z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