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24519"/>
</workbook>
</file>

<file path=xl/calcChain.xml><?xml version="1.0" encoding="utf-8"?>
<calcChain xmlns="http://schemas.openxmlformats.org/spreadsheetml/2006/main">
  <c r="D7" i="11"/>
  <c r="D8"/>
  <c r="D9"/>
  <c r="D10"/>
  <c r="D11"/>
  <c r="D6"/>
  <c r="E6"/>
  <c r="D7" i="9"/>
  <c r="E14"/>
  <c r="C21"/>
  <c r="C22"/>
  <c r="D20"/>
  <c r="C20" s="1"/>
  <c r="D17" i="8"/>
  <c r="D16" s="1"/>
  <c r="D14"/>
  <c r="D12"/>
  <c r="D11"/>
  <c r="D8"/>
  <c r="D7" s="1"/>
  <c r="D6" s="1"/>
  <c r="C7"/>
  <c r="C6" s="1"/>
  <c r="C17"/>
  <c r="C16" s="1"/>
  <c r="C14"/>
  <c r="C12"/>
  <c r="C11" s="1"/>
  <c r="C8"/>
  <c r="D6" i="7"/>
  <c r="B6"/>
  <c r="B7"/>
  <c r="C7"/>
  <c r="C6" s="1"/>
  <c r="D6" i="6"/>
  <c r="D37" s="1"/>
  <c r="C5" i="5"/>
  <c r="C6"/>
  <c r="C7"/>
  <c r="C10"/>
  <c r="C11"/>
  <c r="C13"/>
  <c r="C16"/>
  <c r="C15" s="1"/>
  <c r="D39" i="3"/>
  <c r="D42" s="1"/>
  <c r="B37" i="6"/>
  <c r="B6"/>
  <c r="B23" i="15"/>
  <c r="B20"/>
  <c r="B19"/>
  <c r="B11"/>
  <c r="B8"/>
  <c r="B5"/>
  <c r="B29" s="1"/>
  <c r="B39" i="3"/>
  <c r="B42" s="1"/>
  <c r="D6" i="9" l="1"/>
  <c r="C6" l="1"/>
  <c r="E6"/>
</calcChain>
</file>

<file path=xl/sharedStrings.xml><?xml version="1.0" encoding="utf-8"?>
<sst xmlns="http://schemas.openxmlformats.org/spreadsheetml/2006/main" count="313" uniqueCount="224">
  <si>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</si>
  <si>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</si>
  <si>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</si>
  <si>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</si>
  <si>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</si>
  <si>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</si>
  <si>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</si>
  <si>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</si>
  <si>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</si>
  <si>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</si>
  <si>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</si>
  <si>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</si>
  <si>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</si>
  <si>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</si>
  <si>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</si>
  <si>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</si>
  <si>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</si>
  <si>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</si>
  <si>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</si>
  <si>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</si>
  <si>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</si>
  <si>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</si>
  <si>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</si>
  <si>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</si>
  <si>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</si>
  <si>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</si>
  <si>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</si>
  <si>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</si>
  <si>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</si>
  <si>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</si>
  <si>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</si>
  <si>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</si>
  <si>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</si>
  <si>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</si>
  <si>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</si>
  <si>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</si>
  <si>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</si>
  <si>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</si>
  <si>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</si>
  <si>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</si>
  <si>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</si>
  <si>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</si>
  <si>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</si>
  <si>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</si>
  <si>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</si>
  <si>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</si>
  <si>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</si>
  <si>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</si>
  <si>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</si>
  <si>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</si>
  <si>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</si>
  <si>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</si>
  <si>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</si>
  <si>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</si>
  <si>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</si>
  <si>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</si>
  <si>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</si>
  <si>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</si>
  <si>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</si>
  <si>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</si>
  <si>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</si>
  <si>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</si>
  <si>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</si>
  <si>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</si>
  <si>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</si>
  <si>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</si>
  <si>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</si>
  <si>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</si>
  <si>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</si>
  <si>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</si>
  <si>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</si>
  <si>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</si>
  <si>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</si>
  <si>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</si>
  <si>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</si>
  <si>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</si>
  <si>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</si>
  <si>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</si>
  <si>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</si>
  <si>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</si>
  <si>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</si>
  <si>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</si>
  <si>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</si>
  <si>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</si>
  <si>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</si>
  <si>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</si>
  <si>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</si>
  <si>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</si>
  <si>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</si>
  <si>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</si>
  <si>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</si>
  <si>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</si>
  <si>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</si>
  <si>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</si>
  <si>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</si>
  <si>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</si>
  <si>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</si>
  <si>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</si>
  <si>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</si>
  <si>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</si>
  <si>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</si>
  <si>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</si>
  <si>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</si>
  <si>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</si>
  <si>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</si>
  <si>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</si>
  <si>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</si>
  <si>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</si>
  <si>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</si>
  <si>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</si>
  <si>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</si>
  <si>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</si>
  <si>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</si>
  <si>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</si>
  <si>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</si>
  <si>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</si>
  <si>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</si>
  <si>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</si>
  <si>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</si>
  <si>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</si>
  <si>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</si>
  <si>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</si>
  <si>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</si>
  <si>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</si>
  <si>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</si>
  <si>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</si>
  <si>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</si>
  <si>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</si>
  <si>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</si>
  <si>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</si>
  <si>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</si>
  <si>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</si>
  <si>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</si>
  <si>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</si>
  <si>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</si>
  <si>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</si>
  <si>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</si>
  <si>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</si>
  <si>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</si>
  <si>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</si>
  <si>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</si>
  <si>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</si>
  <si>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</si>
  <si>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</si>
  <si>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</si>
  <si>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</si>
  <si>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</si>
  <si>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</si>
  <si>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</si>
  <si>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</si>
  <si>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</si>
  <si>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</si>
  <si>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</si>
  <si>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</si>
  <si>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</si>
  <si>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</si>
  <si>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</si>
  <si>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</si>
  <si>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</si>
  <si>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</si>
  <si>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</si>
  <si>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</si>
  <si>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</si>
  <si>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</si>
  <si>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</si>
  <si>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</si>
  <si>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</si>
  <si>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</si>
  <si>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</si>
  <si>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</si>
  <si>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</si>
  <si>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</si>
  <si>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</si>
  <si>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</si>
  <si>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</si>
  <si>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</si>
  <si>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</si>
  <si>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</si>
  <si>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</si>
  <si>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</si>
  <si>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</si>
  <si>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</si>
  <si>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</si>
  <si>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</si>
  <si>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</si>
  <si>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</si>
  <si>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</si>
  <si>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宁县新宁镇中心小学</t>
    <phoneticPr fontId="23" type="noConversion"/>
  </si>
  <si>
    <t>621026208051</t>
    <phoneticPr fontId="23" type="noConversion"/>
  </si>
  <si>
    <t>2023.2.10</t>
    <phoneticPr fontId="23" type="noConversion"/>
  </si>
  <si>
    <t>王云龙</t>
    <phoneticPr fontId="23" type="noConversion"/>
  </si>
  <si>
    <t>刘建荣</t>
    <phoneticPr fontId="23" type="noConversion"/>
  </si>
  <si>
    <t>205</t>
  </si>
  <si>
    <t>教育支出</t>
  </si>
  <si>
    <t>20502</t>
  </si>
  <si>
    <t>普通教育</t>
  </si>
  <si>
    <t>2050201</t>
  </si>
  <si>
    <t xml:space="preserve">  学前教育</t>
  </si>
  <si>
    <t>2050202</t>
  </si>
  <si>
    <t xml:space="preserve">  小学教育</t>
  </si>
  <si>
    <t>208</t>
  </si>
  <si>
    <t>社会保障和就业支出</t>
  </si>
  <si>
    <t>行政事业单位养老支出</t>
  </si>
  <si>
    <t xml:space="preserve">  事业单位离退休</t>
  </si>
  <si>
    <t>卫生健康支出</t>
  </si>
  <si>
    <t>行政事业单位医疗</t>
    <phoneticPr fontId="23" type="noConversion"/>
  </si>
  <si>
    <t>事业单位医疗</t>
    <phoneticPr fontId="23" type="noConversion"/>
  </si>
  <si>
    <t>其他社会保障和就业支出</t>
  </si>
  <si>
    <t>津贴补贴</t>
    <phoneticPr fontId="23" type="noConversion"/>
  </si>
  <si>
    <t>奖金</t>
    <phoneticPr fontId="23" type="noConversion"/>
  </si>
  <si>
    <t>绩效工资</t>
    <phoneticPr fontId="23" type="noConversion"/>
  </si>
  <si>
    <t>职工基本医疗保险缴费</t>
  </si>
  <si>
    <t>其他社会保障缴费</t>
  </si>
  <si>
    <t>商品和服务支出</t>
  </si>
  <si>
    <t>办公费</t>
    <phoneticPr fontId="23" type="noConversion"/>
  </si>
  <si>
    <t>电费</t>
    <phoneticPr fontId="23" type="noConversion"/>
  </si>
  <si>
    <t>工会费</t>
    <phoneticPr fontId="23" type="noConversion"/>
  </si>
  <si>
    <t>福利费</t>
    <phoneticPr fontId="23" type="noConversion"/>
  </si>
  <si>
    <t xml:space="preserve">对个人和家庭的补助 </t>
  </si>
  <si>
    <t>退休费</t>
    <phoneticPr fontId="23" type="noConversion"/>
  </si>
  <si>
    <t>生补补助</t>
    <phoneticPr fontId="23" type="noConversion"/>
  </si>
  <si>
    <t>邮电费</t>
    <phoneticPr fontId="23" type="noConversion"/>
  </si>
  <si>
    <t>单位：宁县新宁镇中心小学</t>
  </si>
  <si>
    <t>单位：宁县新宁镇中心小学</t>
    <phoneticPr fontId="23" type="noConversion"/>
  </si>
</sst>
</file>

<file path=xl/styles.xml><?xml version="1.0" encoding="utf-8"?>
<styleSheet xmlns="http://schemas.openxmlformats.org/spreadsheetml/2006/main">
  <numFmts count="5">
    <numFmt numFmtId="178" formatCode="#,##0.00_ ;[Red]\-#,##0.00\ "/>
    <numFmt numFmtId="179" formatCode="#,##0.00_ "/>
    <numFmt numFmtId="180" formatCode="#0.00"/>
    <numFmt numFmtId="181" formatCode="yyyy\-mm\-dd"/>
    <numFmt numFmtId="182" formatCode="0.00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2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Fill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left" vertical="center"/>
    </xf>
    <xf numFmtId="179" fontId="10" fillId="0" borderId="2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/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Border="1">
      <alignment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80" fontId="3" fillId="0" borderId="1" xfId="0" applyNumberFormat="1" applyFont="1" applyBorder="1" applyAlignment="1">
      <alignment horizontal="right" vertical="center" wrapText="1"/>
    </xf>
    <xf numFmtId="180" fontId="1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80" fontId="14" fillId="0" borderId="1" xfId="0" applyNumberFormat="1" applyFont="1" applyBorder="1" applyAlignment="1">
      <alignment vertical="center" wrapText="1"/>
    </xf>
    <xf numFmtId="180" fontId="14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4" fillId="0" borderId="0" xfId="0" applyFont="1" applyFill="1" applyAlignment="1"/>
    <xf numFmtId="0" fontId="5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12" fillId="0" borderId="2" xfId="0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16" fillId="0" borderId="2" xfId="0" applyNumberFormat="1" applyFont="1" applyFill="1" applyBorder="1" applyAlignment="1">
      <alignment horizontal="right" vertical="center"/>
    </xf>
    <xf numFmtId="0" fontId="8" fillId="0" borderId="2" xfId="1" applyFont="1" applyBorder="1" applyAlignment="1" applyProtection="1">
      <alignment vertical="center"/>
    </xf>
    <xf numFmtId="0" fontId="12" fillId="0" borderId="2" xfId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181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>
      <alignment vertical="center"/>
    </xf>
    <xf numFmtId="49" fontId="12" fillId="0" borderId="4" xfId="0" applyNumberFormat="1" applyFont="1" applyFill="1" applyBorder="1" applyAlignment="1" applyProtection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24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4" fontId="26" fillId="0" borderId="2" xfId="0" applyNumberFormat="1" applyFont="1" applyBorder="1" applyAlignment="1">
      <alignment horizontal="center" vertical="center" wrapText="1"/>
    </xf>
    <xf numFmtId="182" fontId="27" fillId="0" borderId="2" xfId="0" applyNumberFormat="1" applyFont="1" applyFill="1" applyBorder="1" applyAlignment="1" applyProtection="1">
      <alignment vertical="center"/>
    </xf>
    <xf numFmtId="182" fontId="27" fillId="0" borderId="2" xfId="0" applyNumberFormat="1" applyFont="1" applyFill="1" applyBorder="1" applyAlignment="1" applyProtection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5" fillId="0" borderId="0" xfId="0" applyFont="1" applyFill="1" applyAlignmen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opLeftCell="A10" workbookViewId="0">
      <selection activeCell="L20" sqref="L20"/>
    </sheetView>
  </sheetViews>
  <sheetFormatPr defaultColWidth="10" defaultRowHeight="13.5"/>
  <cols>
    <col min="1" max="1" width="2.5" customWidth="1"/>
    <col min="2" max="2" width="9.75" customWidth="1"/>
    <col min="3" max="3" width="13.375" customWidth="1"/>
    <col min="4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2.7" customHeight="1">
      <c r="A3" s="2"/>
      <c r="B3" s="2" t="s">
        <v>0</v>
      </c>
      <c r="C3" s="95" t="s">
        <v>188</v>
      </c>
      <c r="D3" s="95"/>
      <c r="E3" s="2"/>
      <c r="F3" s="2"/>
      <c r="G3" s="2"/>
      <c r="H3" s="2"/>
      <c r="I3" s="2"/>
      <c r="J3" s="2"/>
      <c r="K3" s="2"/>
    </row>
    <row r="4" spans="1:11" ht="22.7" customHeight="1">
      <c r="A4" s="2"/>
      <c r="B4" s="2" t="s">
        <v>1</v>
      </c>
      <c r="C4" s="82" t="s">
        <v>187</v>
      </c>
      <c r="D4" s="82"/>
      <c r="E4" s="82"/>
      <c r="F4" s="2"/>
      <c r="G4" s="2"/>
      <c r="H4" s="2"/>
      <c r="I4" s="2"/>
      <c r="J4" s="2"/>
      <c r="K4" s="2"/>
    </row>
    <row r="5" spans="1:11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78.599999999999994" customHeight="1">
      <c r="A6" s="1"/>
      <c r="B6" s="83" t="s">
        <v>2</v>
      </c>
      <c r="C6" s="83"/>
      <c r="D6" s="83"/>
      <c r="E6" s="83"/>
      <c r="F6" s="83"/>
      <c r="G6" s="83"/>
      <c r="H6" s="83"/>
      <c r="I6" s="83"/>
      <c r="J6" s="83"/>
      <c r="K6" s="83"/>
    </row>
    <row r="7" spans="1:11" ht="22.7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2.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2.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2.7" customHeight="1">
      <c r="A10" s="2"/>
      <c r="B10" s="2" t="s">
        <v>3</v>
      </c>
      <c r="C10" s="2"/>
      <c r="F10" s="80" t="s">
        <v>4</v>
      </c>
      <c r="G10" s="81" t="s">
        <v>189</v>
      </c>
      <c r="H10" s="2"/>
      <c r="I10" s="2"/>
      <c r="J10" s="2"/>
      <c r="K10" s="2"/>
    </row>
    <row r="11" spans="1:11" ht="22.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2.7" customHeight="1">
      <c r="A12" s="2"/>
      <c r="B12" s="80" t="s">
        <v>5</v>
      </c>
      <c r="C12" s="1" t="s">
        <v>191</v>
      </c>
      <c r="D12" s="2"/>
      <c r="E12" s="80" t="s">
        <v>6</v>
      </c>
      <c r="F12" s="1" t="s">
        <v>191</v>
      </c>
      <c r="G12" s="2"/>
      <c r="H12" s="80" t="s">
        <v>7</v>
      </c>
      <c r="I12" s="1" t="s">
        <v>190</v>
      </c>
      <c r="J12" s="2"/>
      <c r="K12" s="2"/>
    </row>
    <row r="13" spans="1:11" ht="14.25" customHeight="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spans="1:11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honeticPr fontId="23" type="noConversion"/>
  <printOptions horizontalCentered="1" vertic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8" sqref="A8"/>
    </sheetView>
  </sheetViews>
  <sheetFormatPr defaultColWidth="10" defaultRowHeight="13.5"/>
  <cols>
    <col min="1" max="1" width="30.12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spans="1:8" ht="14.25" customHeight="1">
      <c r="A1" s="1"/>
      <c r="B1" s="1"/>
      <c r="C1" s="1"/>
      <c r="D1" s="1"/>
      <c r="E1" s="1"/>
      <c r="F1" s="1"/>
      <c r="G1" s="1"/>
      <c r="H1" s="1"/>
    </row>
    <row r="2" spans="1:8" ht="39.950000000000003" customHeight="1">
      <c r="A2" s="91" t="s">
        <v>166</v>
      </c>
      <c r="B2" s="91"/>
      <c r="C2" s="91"/>
      <c r="D2" s="91"/>
      <c r="E2" s="91"/>
      <c r="F2" s="91"/>
      <c r="G2" s="91"/>
      <c r="H2" s="91"/>
    </row>
    <row r="3" spans="1:8" ht="22.7" customHeight="1">
      <c r="A3" s="1" t="s">
        <v>223</v>
      </c>
      <c r="B3" s="1"/>
      <c r="C3" s="1"/>
      <c r="D3" s="1"/>
      <c r="E3" s="1"/>
      <c r="F3" s="1"/>
      <c r="G3" s="1"/>
      <c r="H3" s="29" t="s">
        <v>31</v>
      </c>
    </row>
    <row r="4" spans="1:8" ht="22.7" customHeight="1">
      <c r="A4" s="92" t="s">
        <v>152</v>
      </c>
      <c r="B4" s="92" t="s">
        <v>167</v>
      </c>
      <c r="C4" s="92"/>
      <c r="D4" s="92"/>
      <c r="E4" s="92"/>
      <c r="F4" s="92"/>
      <c r="G4" s="92" t="s">
        <v>168</v>
      </c>
      <c r="H4" s="92" t="s">
        <v>169</v>
      </c>
    </row>
    <row r="5" spans="1:8" ht="22.7" customHeight="1">
      <c r="A5" s="92"/>
      <c r="B5" s="92" t="s">
        <v>112</v>
      </c>
      <c r="C5" s="92" t="s">
        <v>170</v>
      </c>
      <c r="D5" s="92" t="s">
        <v>171</v>
      </c>
      <c r="E5" s="92" t="s">
        <v>172</v>
      </c>
      <c r="F5" s="92"/>
      <c r="G5" s="92"/>
      <c r="H5" s="92"/>
    </row>
    <row r="6" spans="1:8" ht="22.7" customHeight="1">
      <c r="A6" s="92"/>
      <c r="B6" s="92"/>
      <c r="C6" s="92"/>
      <c r="D6" s="92"/>
      <c r="E6" s="4" t="s">
        <v>173</v>
      </c>
      <c r="F6" s="4" t="s">
        <v>174</v>
      </c>
      <c r="G6" s="92"/>
      <c r="H6" s="92"/>
    </row>
    <row r="7" spans="1:8" ht="22.7" customHeight="1">
      <c r="A7" s="30" t="s">
        <v>112</v>
      </c>
      <c r="B7" s="31"/>
      <c r="C7" s="31"/>
      <c r="D7" s="31"/>
      <c r="E7" s="31"/>
      <c r="F7" s="31"/>
      <c r="G7" s="31"/>
      <c r="H7" s="31"/>
    </row>
    <row r="8" spans="1:8" ht="22.7" customHeight="1">
      <c r="A8" s="30" t="s">
        <v>187</v>
      </c>
      <c r="B8" s="31"/>
      <c r="C8" s="31"/>
      <c r="D8" s="31"/>
      <c r="E8" s="31"/>
      <c r="F8" s="31"/>
      <c r="G8" s="31"/>
      <c r="H8" s="31"/>
    </row>
    <row r="9" spans="1:8" ht="22.7" customHeight="1">
      <c r="A9" s="5"/>
      <c r="B9" s="6"/>
      <c r="C9" s="6"/>
      <c r="D9" s="6"/>
      <c r="E9" s="6"/>
      <c r="F9" s="6"/>
      <c r="G9" s="6"/>
      <c r="H9" s="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3" type="noConversion"/>
  <pageMargins left="1.26" right="0.74803149606299213" top="1.43" bottom="0.27559055118110237" header="0.47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A3" sqref="A3:B3"/>
    </sheetView>
  </sheetViews>
  <sheetFormatPr defaultColWidth="10" defaultRowHeight="15"/>
  <cols>
    <col min="1" max="1" width="9.75" customWidth="1"/>
    <col min="2" max="2" width="17.25" style="8" customWidth="1"/>
    <col min="3" max="3" width="18.625" style="8" customWidth="1"/>
    <col min="4" max="4" width="9.75" customWidth="1"/>
    <col min="5" max="5" width="12" customWidth="1"/>
    <col min="6" max="6" width="12.5" customWidth="1"/>
    <col min="7" max="11" width="9.75" customWidth="1"/>
  </cols>
  <sheetData>
    <row r="1" spans="1:11" ht="14.25" customHeight="1">
      <c r="A1" s="1"/>
      <c r="B1" s="15"/>
      <c r="C1" s="16"/>
      <c r="D1" s="1"/>
      <c r="E1" s="1"/>
      <c r="F1" s="1"/>
      <c r="G1" s="1"/>
      <c r="H1" s="1"/>
      <c r="I1" s="1"/>
      <c r="J1" s="1"/>
      <c r="K1" s="1"/>
    </row>
    <row r="2" spans="1:11" ht="39.950000000000003" customHeight="1">
      <c r="A2" s="85" t="s">
        <v>175</v>
      </c>
      <c r="B2" s="87"/>
      <c r="C2" s="87"/>
      <c r="D2" s="85"/>
      <c r="E2" s="85"/>
      <c r="F2" s="85"/>
      <c r="G2" s="1"/>
      <c r="H2" s="1"/>
      <c r="I2" s="1"/>
      <c r="J2" s="1"/>
      <c r="K2" s="1"/>
    </row>
    <row r="3" spans="1:11" ht="22.7" customHeight="1">
      <c r="A3" s="120" t="s">
        <v>223</v>
      </c>
      <c r="B3" s="120"/>
      <c r="D3" s="2"/>
      <c r="E3" s="2"/>
      <c r="F3" s="2" t="s">
        <v>31</v>
      </c>
      <c r="G3" s="1"/>
      <c r="H3" s="1"/>
      <c r="I3" s="1"/>
      <c r="J3" s="1"/>
      <c r="K3" s="1"/>
    </row>
    <row r="4" spans="1:11" ht="22.7" customHeight="1">
      <c r="A4" s="17" t="s">
        <v>176</v>
      </c>
      <c r="B4" s="18" t="s">
        <v>177</v>
      </c>
      <c r="C4" s="19" t="s">
        <v>178</v>
      </c>
      <c r="D4" s="17" t="s">
        <v>112</v>
      </c>
      <c r="E4" s="17" t="s">
        <v>109</v>
      </c>
      <c r="F4" s="17" t="s">
        <v>110</v>
      </c>
      <c r="G4" s="1"/>
      <c r="H4" s="1"/>
      <c r="I4" s="1"/>
      <c r="J4" s="1"/>
      <c r="K4" s="1"/>
    </row>
    <row r="5" spans="1:11" ht="27.95" customHeight="1">
      <c r="A5" s="17"/>
      <c r="B5" s="20"/>
      <c r="C5" s="21" t="s">
        <v>112</v>
      </c>
      <c r="D5" s="22"/>
      <c r="E5" s="22"/>
      <c r="F5" s="22"/>
      <c r="G5" s="2"/>
      <c r="H5" s="2"/>
      <c r="I5" s="2"/>
      <c r="J5" s="2"/>
      <c r="K5" s="2"/>
    </row>
    <row r="6" spans="1:11" ht="27.95" customHeight="1">
      <c r="A6" s="23">
        <v>1</v>
      </c>
      <c r="B6" s="103">
        <v>302</v>
      </c>
      <c r="C6" s="103" t="s">
        <v>213</v>
      </c>
      <c r="D6" s="25">
        <f>E6</f>
        <v>463261.54</v>
      </c>
      <c r="E6" s="25">
        <f>SUM(E7:E11)</f>
        <v>463261.54</v>
      </c>
      <c r="F6" s="25"/>
    </row>
    <row r="7" spans="1:11" ht="27.95" customHeight="1">
      <c r="A7" s="23">
        <v>2</v>
      </c>
      <c r="B7" s="23">
        <v>30201</v>
      </c>
      <c r="C7" s="107" t="s">
        <v>214</v>
      </c>
      <c r="D7" s="25">
        <f t="shared" ref="D7:D11" si="0">E7</f>
        <v>10000</v>
      </c>
      <c r="E7" s="23">
        <v>10000</v>
      </c>
      <c r="F7" s="25"/>
    </row>
    <row r="8" spans="1:11" ht="27.95" customHeight="1">
      <c r="A8" s="23">
        <v>3</v>
      </c>
      <c r="B8" s="23">
        <v>30206</v>
      </c>
      <c r="C8" s="108" t="s">
        <v>215</v>
      </c>
      <c r="D8" s="25">
        <f t="shared" si="0"/>
        <v>4400</v>
      </c>
      <c r="E8" s="23">
        <v>4400</v>
      </c>
      <c r="F8" s="25"/>
    </row>
    <row r="9" spans="1:11" ht="27.95" customHeight="1">
      <c r="A9" s="23">
        <v>4</v>
      </c>
      <c r="B9" s="23">
        <v>30207</v>
      </c>
      <c r="C9" s="108" t="s">
        <v>221</v>
      </c>
      <c r="D9" s="25">
        <f t="shared" si="0"/>
        <v>4400</v>
      </c>
      <c r="E9" s="23">
        <v>4400</v>
      </c>
      <c r="F9" s="25"/>
    </row>
    <row r="10" spans="1:11" ht="27.95" customHeight="1">
      <c r="A10" s="23">
        <v>5</v>
      </c>
      <c r="B10" s="23">
        <v>30228</v>
      </c>
      <c r="C10" s="108" t="s">
        <v>216</v>
      </c>
      <c r="D10" s="25">
        <f t="shared" si="0"/>
        <v>223770.08</v>
      </c>
      <c r="E10" s="116">
        <v>223770.08</v>
      </c>
      <c r="F10" s="25"/>
    </row>
    <row r="11" spans="1:11" ht="27.95" customHeight="1">
      <c r="A11" s="23">
        <v>6</v>
      </c>
      <c r="B11" s="23">
        <v>30229</v>
      </c>
      <c r="C11" s="108" t="s">
        <v>217</v>
      </c>
      <c r="D11" s="25">
        <f t="shared" si="0"/>
        <v>220691.46</v>
      </c>
      <c r="E11" s="116">
        <v>220691.46</v>
      </c>
      <c r="F11" s="25"/>
    </row>
    <row r="12" spans="1:11" ht="27.95" customHeight="1">
      <c r="A12" s="25"/>
      <c r="B12" s="26"/>
      <c r="C12" s="27"/>
      <c r="D12" s="25"/>
      <c r="E12" s="28"/>
      <c r="F12" s="25"/>
    </row>
    <row r="13" spans="1:11" ht="27.95" customHeight="1">
      <c r="A13" s="25"/>
      <c r="B13" s="26"/>
      <c r="C13" s="27"/>
      <c r="D13" s="25"/>
      <c r="E13" s="25"/>
      <c r="F13" s="25"/>
    </row>
    <row r="14" spans="1:11" ht="27.95" customHeight="1">
      <c r="A14" s="25"/>
      <c r="B14" s="26"/>
      <c r="C14" s="27"/>
      <c r="D14" s="25"/>
      <c r="E14" s="25"/>
      <c r="F14" s="25"/>
    </row>
    <row r="15" spans="1:11" ht="27.95" customHeight="1">
      <c r="A15" s="25"/>
      <c r="B15" s="26"/>
      <c r="C15" s="27"/>
      <c r="D15" s="25"/>
      <c r="E15" s="25"/>
      <c r="F15" s="25"/>
    </row>
    <row r="16" spans="1:11" ht="27.95" customHeight="1">
      <c r="A16" s="25"/>
      <c r="B16" s="26"/>
      <c r="C16" s="27"/>
      <c r="D16" s="25"/>
      <c r="E16" s="25"/>
      <c r="F16" s="25"/>
    </row>
    <row r="17" spans="1:6" ht="27.95" customHeight="1">
      <c r="A17" s="25"/>
      <c r="B17" s="26"/>
      <c r="C17" s="27"/>
      <c r="D17" s="25"/>
      <c r="E17" s="25"/>
      <c r="F17" s="25"/>
    </row>
    <row r="18" spans="1:6" ht="27.95" customHeight="1">
      <c r="A18" s="25"/>
      <c r="B18" s="26"/>
      <c r="C18" s="27"/>
      <c r="D18" s="25"/>
      <c r="E18" s="25"/>
      <c r="F18" s="25"/>
    </row>
    <row r="19" spans="1:6" ht="27.95" customHeight="1">
      <c r="A19" s="25"/>
      <c r="B19" s="26"/>
      <c r="C19" s="27"/>
      <c r="D19" s="25"/>
      <c r="E19" s="25"/>
      <c r="F19" s="25"/>
    </row>
    <row r="25" spans="1:6" ht="13.5">
      <c r="B25" s="7"/>
      <c r="C25" s="7"/>
    </row>
    <row r="26" spans="1:6" ht="13.5">
      <c r="B26" s="7"/>
      <c r="C26" s="7"/>
    </row>
    <row r="27" spans="1:6" ht="13.5">
      <c r="B27" s="7"/>
      <c r="C27" s="7"/>
    </row>
  </sheetData>
  <mergeCells count="2">
    <mergeCell ref="A2:F2"/>
    <mergeCell ref="A3:B3"/>
  </mergeCells>
  <phoneticPr fontId="23" type="noConversion"/>
  <pageMargins left="0.75" right="0.75" top="0.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B6" sqref="B6"/>
    </sheetView>
  </sheetViews>
  <sheetFormatPr defaultColWidth="7.875" defaultRowHeight="12.75" customHeight="1"/>
  <cols>
    <col min="1" max="1" width="17" style="8" customWidth="1"/>
    <col min="2" max="2" width="41.375" style="8" customWidth="1"/>
    <col min="3" max="3" width="29.375" style="8" customWidth="1"/>
    <col min="4" max="4" width="2.5" style="8" customWidth="1"/>
    <col min="5" max="16" width="8" style="8"/>
    <col min="17" max="16384" width="7.875" style="7"/>
  </cols>
  <sheetData>
    <row r="1" spans="1:16" ht="15" customHeight="1">
      <c r="A1" s="9"/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32.25" customHeight="1">
      <c r="A2" s="87" t="s">
        <v>179</v>
      </c>
      <c r="B2" s="87"/>
      <c r="C2" s="8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40.5" customHeight="1">
      <c r="A3" s="122" t="s">
        <v>223</v>
      </c>
      <c r="B3" s="7"/>
      <c r="C3" s="10" t="s">
        <v>31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5.5" customHeight="1">
      <c r="A4" s="93" t="s">
        <v>180</v>
      </c>
      <c r="B4" s="93"/>
      <c r="C4" s="94" t="s">
        <v>35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25.5" customHeight="1">
      <c r="A5" s="11" t="s">
        <v>181</v>
      </c>
      <c r="B5" s="11" t="s">
        <v>182</v>
      </c>
      <c r="C5" s="94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25.5" customHeight="1">
      <c r="A6" s="11" t="s">
        <v>112</v>
      </c>
      <c r="B6" s="11"/>
      <c r="C6" s="12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customHeight="1">
      <c r="A7" s="13"/>
      <c r="B7" s="13"/>
      <c r="C7" s="14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6.25" customHeight="1">
      <c r="A8" s="13"/>
      <c r="B8" s="13"/>
      <c r="C8" s="1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6.25" customHeight="1">
      <c r="A9" s="13"/>
      <c r="B9" s="13"/>
      <c r="C9" s="1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26.25" customHeight="1">
      <c r="A10" s="13"/>
      <c r="B10" s="13"/>
      <c r="C10" s="14"/>
    </row>
    <row r="11" spans="1:16" ht="26.25" customHeight="1">
      <c r="A11" s="13"/>
      <c r="B11" s="13"/>
      <c r="C11" s="14"/>
    </row>
    <row r="12" spans="1:16" ht="26.25" customHeight="1">
      <c r="A12" s="13"/>
      <c r="B12" s="13"/>
      <c r="C12" s="14"/>
    </row>
  </sheetData>
  <sheetProtection formatCells="0" formatColumns="0" formatRows="0"/>
  <mergeCells count="3">
    <mergeCell ref="A2:C2"/>
    <mergeCell ref="A4:B4"/>
    <mergeCell ref="C4:C5"/>
  </mergeCells>
  <phoneticPr fontId="23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C12" sqref="C12"/>
    </sheetView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85" t="s">
        <v>183</v>
      </c>
      <c r="B2" s="85"/>
      <c r="C2" s="85"/>
      <c r="D2" s="85"/>
      <c r="E2" s="85"/>
    </row>
    <row r="3" spans="1:5" ht="22.7" customHeight="1">
      <c r="A3" s="119" t="s">
        <v>223</v>
      </c>
      <c r="B3" s="119"/>
      <c r="C3" s="2"/>
      <c r="D3" s="2"/>
      <c r="E3" s="3" t="s">
        <v>31</v>
      </c>
    </row>
    <row r="4" spans="1:5" ht="22.7" customHeight="1">
      <c r="A4" s="4" t="s">
        <v>152</v>
      </c>
      <c r="B4" s="4" t="s">
        <v>112</v>
      </c>
      <c r="C4" s="4" t="s">
        <v>184</v>
      </c>
      <c r="D4" s="4" t="s">
        <v>185</v>
      </c>
      <c r="E4" s="4" t="s">
        <v>186</v>
      </c>
    </row>
    <row r="5" spans="1:5" ht="22.7" customHeight="1">
      <c r="A5" s="5" t="s">
        <v>187</v>
      </c>
      <c r="B5" s="6"/>
      <c r="C5" s="6"/>
      <c r="D5" s="6"/>
      <c r="E5" s="6"/>
    </row>
  </sheetData>
  <mergeCells count="2">
    <mergeCell ref="A2:E2"/>
    <mergeCell ref="A3:B3"/>
  </mergeCells>
  <phoneticPr fontId="23" type="noConversion"/>
  <pageMargins left="1.21" right="0.74803149606299213" top="1.55" bottom="0.27559055118110237" header="0.41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F9" sqref="F9"/>
    </sheetView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35.450000000000003" customHeight="1">
      <c r="A1" s="1"/>
      <c r="B1" s="1"/>
    </row>
    <row r="2" spans="1:3" ht="39.200000000000003" customHeight="1">
      <c r="A2" s="1"/>
      <c r="B2" s="84" t="s">
        <v>9</v>
      </c>
      <c r="C2" s="84"/>
    </row>
    <row r="3" spans="1:3" ht="29.45" customHeight="1">
      <c r="A3" s="77"/>
      <c r="B3" s="78" t="s">
        <v>10</v>
      </c>
      <c r="C3" s="78" t="s">
        <v>11</v>
      </c>
    </row>
    <row r="4" spans="1:3" ht="28.5" customHeight="1">
      <c r="A4" s="70"/>
      <c r="B4" s="79" t="s">
        <v>12</v>
      </c>
      <c r="C4" s="30" t="s">
        <v>13</v>
      </c>
    </row>
    <row r="5" spans="1:3" ht="28.5" customHeight="1">
      <c r="A5" s="70"/>
      <c r="B5" s="79" t="s">
        <v>14</v>
      </c>
      <c r="C5" s="30" t="s">
        <v>15</v>
      </c>
    </row>
    <row r="6" spans="1:3" ht="28.5" customHeight="1">
      <c r="A6" s="70"/>
      <c r="B6" s="79" t="s">
        <v>16</v>
      </c>
      <c r="C6" s="30" t="s">
        <v>17</v>
      </c>
    </row>
    <row r="7" spans="1:3" ht="28.5" customHeight="1">
      <c r="A7" s="70"/>
      <c r="B7" s="79" t="s">
        <v>18</v>
      </c>
      <c r="C7" s="30"/>
    </row>
    <row r="8" spans="1:3" ht="28.5" customHeight="1">
      <c r="A8" s="70"/>
      <c r="B8" s="79" t="s">
        <v>19</v>
      </c>
      <c r="C8" s="30" t="s">
        <v>20</v>
      </c>
    </row>
    <row r="9" spans="1:3" ht="28.5" customHeight="1">
      <c r="A9" s="70"/>
      <c r="B9" s="79" t="s">
        <v>21</v>
      </c>
      <c r="C9" s="30" t="s">
        <v>22</v>
      </c>
    </row>
    <row r="10" spans="1:3" ht="28.5" customHeight="1">
      <c r="A10" s="70"/>
      <c r="B10" s="79" t="s">
        <v>23</v>
      </c>
      <c r="C10" s="30" t="s">
        <v>24</v>
      </c>
    </row>
    <row r="11" spans="1:3" ht="28.5" customHeight="1">
      <c r="A11" s="70"/>
      <c r="B11" s="79" t="s">
        <v>25</v>
      </c>
      <c r="C11" s="30" t="s">
        <v>26</v>
      </c>
    </row>
    <row r="12" spans="1:3" ht="28.5" customHeight="1">
      <c r="A12" s="70"/>
      <c r="B12" s="79" t="s">
        <v>27</v>
      </c>
      <c r="C12" s="30"/>
    </row>
    <row r="13" spans="1:3" ht="28.5" customHeight="1">
      <c r="A13" s="1"/>
      <c r="B13" s="79" t="s">
        <v>28</v>
      </c>
      <c r="C13" s="30"/>
    </row>
    <row r="14" spans="1:3" ht="28.5" customHeight="1">
      <c r="A14" s="1"/>
      <c r="B14" s="79" t="s">
        <v>29</v>
      </c>
      <c r="C14" s="30" t="s">
        <v>13</v>
      </c>
    </row>
  </sheetData>
  <mergeCells count="1">
    <mergeCell ref="B2:C2"/>
  </mergeCells>
  <phoneticPr fontId="23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A45" sqref="A45"/>
    </sheetView>
  </sheetViews>
  <sheetFormatPr defaultColWidth="10" defaultRowHeight="13.5"/>
  <cols>
    <col min="1" max="1" width="23.5" customWidth="1"/>
    <col min="2" max="2" width="14.375" customWidth="1"/>
    <col min="3" max="3" width="27.25" customWidth="1"/>
    <col min="4" max="4" width="14.5" customWidth="1"/>
  </cols>
  <sheetData>
    <row r="1" spans="1:4" ht="14.25" customHeight="1">
      <c r="A1" s="1"/>
      <c r="B1" s="1"/>
      <c r="C1" s="1"/>
      <c r="D1" s="1"/>
    </row>
    <row r="2" spans="1:4" ht="28.5" customHeight="1">
      <c r="A2" s="85" t="s">
        <v>30</v>
      </c>
      <c r="B2" s="85"/>
      <c r="C2" s="85"/>
      <c r="D2" s="85"/>
    </row>
    <row r="3" spans="1:4" ht="22.7" customHeight="1">
      <c r="A3" s="118" t="s">
        <v>223</v>
      </c>
      <c r="B3" s="118"/>
      <c r="C3" s="118"/>
      <c r="D3" s="71" t="s">
        <v>31</v>
      </c>
    </row>
    <row r="4" spans="1:4" ht="18.75" customHeight="1">
      <c r="A4" s="86" t="s">
        <v>32</v>
      </c>
      <c r="B4" s="86"/>
      <c r="C4" s="86" t="s">
        <v>33</v>
      </c>
      <c r="D4" s="86"/>
    </row>
    <row r="5" spans="1:4" ht="18.75" customHeight="1">
      <c r="A5" s="45" t="s">
        <v>34</v>
      </c>
      <c r="B5" s="45" t="s">
        <v>35</v>
      </c>
      <c r="C5" s="45" t="s">
        <v>34</v>
      </c>
      <c r="D5" s="45" t="s">
        <v>35</v>
      </c>
    </row>
    <row r="6" spans="1:4" ht="18.75" customHeight="1">
      <c r="A6" s="72" t="s">
        <v>36</v>
      </c>
      <c r="B6" s="52">
        <v>17200483.0814</v>
      </c>
      <c r="C6" s="72" t="s">
        <v>37</v>
      </c>
      <c r="D6" s="52"/>
    </row>
    <row r="7" spans="1:4" ht="18.75" customHeight="1">
      <c r="A7" s="72" t="s">
        <v>38</v>
      </c>
      <c r="B7" s="52"/>
      <c r="C7" s="72" t="s">
        <v>39</v>
      </c>
      <c r="D7" s="73"/>
    </row>
    <row r="8" spans="1:4" ht="18.75" customHeight="1">
      <c r="A8" s="72" t="s">
        <v>40</v>
      </c>
      <c r="B8" s="52"/>
      <c r="C8" s="72" t="s">
        <v>41</v>
      </c>
      <c r="D8" s="73"/>
    </row>
    <row r="9" spans="1:4" ht="18.75" customHeight="1">
      <c r="A9" s="72" t="s">
        <v>42</v>
      </c>
      <c r="B9" s="52"/>
      <c r="C9" s="52" t="s">
        <v>43</v>
      </c>
      <c r="D9" s="73"/>
    </row>
    <row r="10" spans="1:4" ht="18.75" customHeight="1">
      <c r="A10" s="72" t="s">
        <v>44</v>
      </c>
      <c r="B10" s="52"/>
      <c r="C10" s="72" t="s">
        <v>45</v>
      </c>
      <c r="D10" s="73">
        <v>15648665.960000001</v>
      </c>
    </row>
    <row r="11" spans="1:4" ht="18.75" customHeight="1">
      <c r="A11" s="72" t="s">
        <v>46</v>
      </c>
      <c r="B11" s="52"/>
      <c r="C11" s="72" t="s">
        <v>47</v>
      </c>
      <c r="D11" s="73"/>
    </row>
    <row r="12" spans="1:4" ht="18.75" customHeight="1">
      <c r="A12" s="72" t="s">
        <v>48</v>
      </c>
      <c r="B12" s="52"/>
      <c r="C12" s="72" t="s">
        <v>49</v>
      </c>
      <c r="D12" s="73"/>
    </row>
    <row r="13" spans="1:4" ht="18.75" customHeight="1">
      <c r="A13" s="72" t="s">
        <v>50</v>
      </c>
      <c r="B13" s="52"/>
      <c r="C13" s="72" t="s">
        <v>51</v>
      </c>
      <c r="D13" s="73">
        <v>568064.37</v>
      </c>
    </row>
    <row r="14" spans="1:4" ht="18.75" customHeight="1">
      <c r="A14" s="72" t="s">
        <v>52</v>
      </c>
      <c r="B14" s="52"/>
      <c r="C14" s="72" t="s">
        <v>53</v>
      </c>
      <c r="D14" s="73"/>
    </row>
    <row r="15" spans="1:4" ht="18.75" customHeight="1">
      <c r="A15" s="72"/>
      <c r="B15" s="74"/>
      <c r="C15" s="72" t="s">
        <v>54</v>
      </c>
      <c r="D15" s="73">
        <v>983752.75349999999</v>
      </c>
    </row>
    <row r="16" spans="1:4" ht="18.75" customHeight="1">
      <c r="A16" s="72"/>
      <c r="B16" s="74"/>
      <c r="C16" s="72" t="s">
        <v>55</v>
      </c>
      <c r="D16" s="73"/>
    </row>
    <row r="17" spans="1:4" ht="18.75" customHeight="1">
      <c r="A17" s="72"/>
      <c r="B17" s="74"/>
      <c r="C17" s="72" t="s">
        <v>56</v>
      </c>
      <c r="D17" s="73"/>
    </row>
    <row r="18" spans="1:4" ht="18.75" customHeight="1">
      <c r="A18" s="72"/>
      <c r="B18" s="74"/>
      <c r="C18" s="72" t="s">
        <v>57</v>
      </c>
      <c r="D18" s="73"/>
    </row>
    <row r="19" spans="1:4" ht="18.75" customHeight="1">
      <c r="A19" s="72"/>
      <c r="B19" s="74"/>
      <c r="C19" s="72" t="s">
        <v>58</v>
      </c>
      <c r="D19" s="73"/>
    </row>
    <row r="20" spans="1:4" ht="18.75" customHeight="1">
      <c r="A20" s="75"/>
      <c r="B20" s="76"/>
      <c r="C20" s="72" t="s">
        <v>59</v>
      </c>
      <c r="D20" s="73"/>
    </row>
    <row r="21" spans="1:4" ht="18.75" customHeight="1">
      <c r="A21" s="75"/>
      <c r="B21" s="76"/>
      <c r="C21" s="72" t="s">
        <v>60</v>
      </c>
      <c r="D21" s="73"/>
    </row>
    <row r="22" spans="1:4" ht="18.75" customHeight="1">
      <c r="A22" s="75"/>
      <c r="B22" s="76"/>
      <c r="C22" s="72" t="s">
        <v>61</v>
      </c>
      <c r="D22" s="73"/>
    </row>
    <row r="23" spans="1:4" ht="18.75" customHeight="1">
      <c r="A23" s="75"/>
      <c r="B23" s="76"/>
      <c r="C23" s="72" t="s">
        <v>62</v>
      </c>
      <c r="D23" s="73"/>
    </row>
    <row r="24" spans="1:4" ht="18.75" customHeight="1">
      <c r="A24" s="75"/>
      <c r="B24" s="76"/>
      <c r="C24" s="72" t="s">
        <v>63</v>
      </c>
      <c r="D24" s="73"/>
    </row>
    <row r="25" spans="1:4" ht="18.75" customHeight="1">
      <c r="A25" s="72"/>
      <c r="B25" s="74"/>
      <c r="C25" s="72" t="s">
        <v>64</v>
      </c>
      <c r="D25" s="73"/>
    </row>
    <row r="26" spans="1:4" ht="18.75" customHeight="1">
      <c r="A26" s="72"/>
      <c r="B26" s="74"/>
      <c r="C26" s="72" t="s">
        <v>65</v>
      </c>
      <c r="D26" s="73"/>
    </row>
    <row r="27" spans="1:4" ht="18.75" customHeight="1">
      <c r="A27" s="72"/>
      <c r="B27" s="74"/>
      <c r="C27" s="72" t="s">
        <v>66</v>
      </c>
      <c r="D27" s="73"/>
    </row>
    <row r="28" spans="1:4" ht="18.75" customHeight="1">
      <c r="A28" s="75"/>
      <c r="B28" s="76"/>
      <c r="C28" s="72" t="s">
        <v>67</v>
      </c>
      <c r="D28" s="73"/>
    </row>
    <row r="29" spans="1:4" ht="18.75" customHeight="1">
      <c r="A29" s="75"/>
      <c r="B29" s="76"/>
      <c r="C29" s="72" t="s">
        <v>68</v>
      </c>
      <c r="D29" s="73"/>
    </row>
    <row r="30" spans="1:4" ht="18.75" customHeight="1">
      <c r="A30" s="75"/>
      <c r="B30" s="76"/>
      <c r="C30" s="72" t="s">
        <v>69</v>
      </c>
      <c r="D30" s="73"/>
    </row>
    <row r="31" spans="1:4" ht="18.75" customHeight="1">
      <c r="A31" s="75"/>
      <c r="B31" s="76"/>
      <c r="C31" s="72" t="s">
        <v>70</v>
      </c>
      <c r="D31" s="73"/>
    </row>
    <row r="32" spans="1:4" ht="18.75" customHeight="1">
      <c r="A32" s="75"/>
      <c r="B32" s="76"/>
      <c r="C32" s="72" t="s">
        <v>71</v>
      </c>
      <c r="D32" s="73"/>
    </row>
    <row r="33" spans="1:4" ht="18.75" customHeight="1">
      <c r="A33" s="72"/>
      <c r="B33" s="72"/>
      <c r="C33" s="72" t="s">
        <v>72</v>
      </c>
      <c r="D33" s="73"/>
    </row>
    <row r="34" spans="1:4" ht="18.75" customHeight="1">
      <c r="A34" s="72"/>
      <c r="B34" s="72"/>
      <c r="C34" s="72" t="s">
        <v>73</v>
      </c>
      <c r="D34" s="73"/>
    </row>
    <row r="35" spans="1:4" ht="18.75" customHeight="1">
      <c r="A35" s="72"/>
      <c r="B35" s="72"/>
      <c r="C35" s="72" t="s">
        <v>74</v>
      </c>
      <c r="D35" s="73"/>
    </row>
    <row r="36" spans="1:4" ht="18.75" customHeight="1">
      <c r="A36" s="72"/>
      <c r="B36" s="72"/>
      <c r="C36" s="72"/>
      <c r="D36" s="72"/>
    </row>
    <row r="37" spans="1:4" ht="18.75" customHeight="1">
      <c r="A37" s="72"/>
      <c r="B37" s="72"/>
      <c r="C37" s="72"/>
      <c r="D37" s="72"/>
    </row>
    <row r="38" spans="1:4" ht="18.75" customHeight="1">
      <c r="A38" s="72"/>
      <c r="B38" s="72"/>
      <c r="C38" s="72"/>
      <c r="D38" s="72"/>
    </row>
    <row r="39" spans="1:4" ht="18.75" customHeight="1">
      <c r="A39" s="75" t="s">
        <v>75</v>
      </c>
      <c r="B39" s="76">
        <f>SUM(B6:B14)</f>
        <v>17200483.0814</v>
      </c>
      <c r="C39" s="75" t="s">
        <v>76</v>
      </c>
      <c r="D39" s="76">
        <f>SUM(D6:D38)</f>
        <v>17200483.083500002</v>
      </c>
    </row>
    <row r="40" spans="1:4" ht="18.75" customHeight="1">
      <c r="A40" s="75" t="s">
        <v>77</v>
      </c>
      <c r="B40" s="76"/>
      <c r="C40" s="75" t="s">
        <v>78</v>
      </c>
      <c r="D40" s="76"/>
    </row>
    <row r="41" spans="1:4" ht="18.75" customHeight="1">
      <c r="A41" s="72"/>
      <c r="B41" s="74"/>
      <c r="C41" s="72"/>
      <c r="D41" s="74"/>
    </row>
    <row r="42" spans="1:4" ht="18.75" customHeight="1">
      <c r="A42" s="75" t="s">
        <v>79</v>
      </c>
      <c r="B42" s="76">
        <f>B39+B40</f>
        <v>17200483.0814</v>
      </c>
      <c r="C42" s="75" t="s">
        <v>80</v>
      </c>
      <c r="D42" s="76">
        <f>D39+D40</f>
        <v>17200483.083500002</v>
      </c>
    </row>
  </sheetData>
  <mergeCells count="4">
    <mergeCell ref="A2:D2"/>
    <mergeCell ref="A3:C3"/>
    <mergeCell ref="A4:B4"/>
    <mergeCell ref="C4:D4"/>
  </mergeCells>
  <phoneticPr fontId="23" type="noConversion"/>
  <pageMargins left="0.75" right="0.75" top="0.270000010728836" bottom="0.2700000107288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workbookViewId="0">
      <selection activeCell="A3" sqref="A3"/>
    </sheetView>
  </sheetViews>
  <sheetFormatPr defaultColWidth="7.875" defaultRowHeight="12.75" customHeight="1"/>
  <cols>
    <col min="1" max="1" width="39.5" style="59" customWidth="1"/>
    <col min="2" max="2" width="35.625" style="59" customWidth="1"/>
    <col min="3" max="3" width="27.375" style="59" customWidth="1"/>
    <col min="4" max="16384" width="7.875" style="58"/>
  </cols>
  <sheetData>
    <row r="1" spans="1:2" ht="24.75" customHeight="1">
      <c r="A1" s="60"/>
    </row>
    <row r="2" spans="1:2" ht="24.75" customHeight="1">
      <c r="A2" s="87" t="s">
        <v>81</v>
      </c>
      <c r="B2" s="87"/>
    </row>
    <row r="3" spans="1:2" ht="24.75" customHeight="1">
      <c r="A3" s="61" t="s">
        <v>223</v>
      </c>
      <c r="B3" s="62" t="s">
        <v>31</v>
      </c>
    </row>
    <row r="4" spans="1:2" ht="24" customHeight="1">
      <c r="A4" s="63" t="s">
        <v>34</v>
      </c>
      <c r="B4" s="63" t="s">
        <v>35</v>
      </c>
    </row>
    <row r="5" spans="1:2" ht="24.95" customHeight="1">
      <c r="A5" s="64" t="s">
        <v>82</v>
      </c>
      <c r="B5" s="65">
        <f>B6+B7</f>
        <v>17200483.0814</v>
      </c>
    </row>
    <row r="6" spans="1:2" ht="24.95" customHeight="1">
      <c r="A6" s="64" t="s">
        <v>83</v>
      </c>
      <c r="B6" s="52">
        <v>17200483.0814</v>
      </c>
    </row>
    <row r="7" spans="1:2" ht="24.95" customHeight="1">
      <c r="A7" s="64" t="s">
        <v>84</v>
      </c>
      <c r="B7" s="66"/>
    </row>
    <row r="8" spans="1:2" ht="24.95" customHeight="1">
      <c r="A8" s="64" t="s">
        <v>85</v>
      </c>
      <c r="B8" s="66">
        <f>B9+B10</f>
        <v>0</v>
      </c>
    </row>
    <row r="9" spans="1:2" ht="24.95" customHeight="1">
      <c r="A9" s="64" t="s">
        <v>86</v>
      </c>
      <c r="B9" s="66"/>
    </row>
    <row r="10" spans="1:2" ht="24.95" customHeight="1">
      <c r="A10" s="64" t="s">
        <v>87</v>
      </c>
      <c r="B10" s="66"/>
    </row>
    <row r="11" spans="1:2" ht="24.95" customHeight="1">
      <c r="A11" s="64" t="s">
        <v>88</v>
      </c>
      <c r="B11" s="66">
        <f>SUM(B12:B14)</f>
        <v>0</v>
      </c>
    </row>
    <row r="12" spans="1:2" ht="24.95" customHeight="1">
      <c r="A12" s="64" t="s">
        <v>89</v>
      </c>
      <c r="B12" s="66"/>
    </row>
    <row r="13" spans="1:2" ht="24.95" customHeight="1">
      <c r="A13" s="64" t="s">
        <v>90</v>
      </c>
      <c r="B13" s="66"/>
    </row>
    <row r="14" spans="1:2" ht="24.95" customHeight="1">
      <c r="A14" s="64" t="s">
        <v>91</v>
      </c>
      <c r="B14" s="66"/>
    </row>
    <row r="15" spans="1:2" ht="24.95" customHeight="1">
      <c r="A15" s="64" t="s">
        <v>92</v>
      </c>
      <c r="B15" s="66"/>
    </row>
    <row r="16" spans="1:2" ht="24.95" customHeight="1">
      <c r="A16" s="64" t="s">
        <v>93</v>
      </c>
      <c r="B16" s="66"/>
    </row>
    <row r="17" spans="1:2" ht="24.95" customHeight="1">
      <c r="A17" s="64" t="s">
        <v>94</v>
      </c>
      <c r="B17" s="66"/>
    </row>
    <row r="18" spans="1:2" ht="24.95" customHeight="1">
      <c r="A18" s="64" t="s">
        <v>95</v>
      </c>
      <c r="B18" s="66"/>
    </row>
    <row r="19" spans="1:2" ht="24.95" customHeight="1">
      <c r="A19" s="64" t="s">
        <v>96</v>
      </c>
      <c r="B19" s="65">
        <f>B20+B23+B26+B27</f>
        <v>0</v>
      </c>
    </row>
    <row r="20" spans="1:2" ht="24.95" customHeight="1">
      <c r="A20" s="64" t="s">
        <v>97</v>
      </c>
      <c r="B20" s="65">
        <f>B21+B22</f>
        <v>0</v>
      </c>
    </row>
    <row r="21" spans="1:2" ht="24.95" customHeight="1">
      <c r="A21" s="64" t="s">
        <v>98</v>
      </c>
      <c r="B21" s="65"/>
    </row>
    <row r="22" spans="1:2" ht="24.95" customHeight="1">
      <c r="A22" s="64" t="s">
        <v>99</v>
      </c>
      <c r="B22" s="65"/>
    </row>
    <row r="23" spans="1:2" ht="24.95" customHeight="1">
      <c r="A23" s="64" t="s">
        <v>100</v>
      </c>
      <c r="B23" s="65">
        <f>B24+B25</f>
        <v>0</v>
      </c>
    </row>
    <row r="24" spans="1:2" ht="24.95" customHeight="1">
      <c r="A24" s="64" t="s">
        <v>101</v>
      </c>
      <c r="B24" s="65"/>
    </row>
    <row r="25" spans="1:2" ht="24.95" customHeight="1">
      <c r="A25" s="64" t="s">
        <v>102</v>
      </c>
      <c r="B25" s="65"/>
    </row>
    <row r="26" spans="1:2" ht="24.95" customHeight="1">
      <c r="A26" s="64" t="s">
        <v>103</v>
      </c>
      <c r="B26" s="65"/>
    </row>
    <row r="27" spans="1:2" ht="24.95" customHeight="1">
      <c r="A27" s="64" t="s">
        <v>104</v>
      </c>
      <c r="B27" s="65"/>
    </row>
    <row r="28" spans="1:2" ht="24.95" customHeight="1">
      <c r="A28" s="67"/>
      <c r="B28" s="65"/>
    </row>
    <row r="29" spans="1:2" ht="24.95" customHeight="1">
      <c r="A29" s="68" t="s">
        <v>105</v>
      </c>
      <c r="B29" s="69">
        <f>B5+B8+B11+B15+B16+B17+B18+B19</f>
        <v>17200483.0814</v>
      </c>
    </row>
  </sheetData>
  <sheetProtection formatCells="0" formatColumns="0" formatRows="0"/>
  <mergeCells count="1">
    <mergeCell ref="A2:B2"/>
  </mergeCells>
  <phoneticPr fontId="23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7"/>
  <sheetViews>
    <sheetView topLeftCell="A7" workbookViewId="0">
      <selection activeCell="A3" sqref="A3"/>
    </sheetView>
  </sheetViews>
  <sheetFormatPr defaultColWidth="10" defaultRowHeight="13.5"/>
  <cols>
    <col min="1" max="1" width="15" customWidth="1"/>
    <col min="2" max="2" width="31.5" customWidth="1"/>
    <col min="3" max="3" width="13.75" customWidth="1"/>
    <col min="4" max="4" width="13.25" customWidth="1"/>
    <col min="5" max="5" width="12.625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85" t="s">
        <v>106</v>
      </c>
      <c r="B2" s="85"/>
      <c r="C2" s="85"/>
      <c r="D2" s="85"/>
      <c r="E2" s="85"/>
    </row>
    <row r="3" spans="1:5" ht="22.7" customHeight="1">
      <c r="A3" s="2" t="s">
        <v>223</v>
      </c>
      <c r="B3" s="2"/>
      <c r="C3" s="2"/>
      <c r="D3" s="2"/>
      <c r="E3" s="2" t="s">
        <v>31</v>
      </c>
    </row>
    <row r="4" spans="1:5" ht="22.7" customHeight="1">
      <c r="A4" s="56" t="s">
        <v>107</v>
      </c>
      <c r="B4" s="56" t="s">
        <v>108</v>
      </c>
      <c r="C4" s="56" t="s">
        <v>109</v>
      </c>
      <c r="D4" s="56" t="s">
        <v>110</v>
      </c>
      <c r="E4" s="56" t="s">
        <v>111</v>
      </c>
    </row>
    <row r="5" spans="1:5" ht="22.7" customHeight="1">
      <c r="A5" s="57" t="s">
        <v>112</v>
      </c>
      <c r="B5" s="25"/>
      <c r="C5" s="34">
        <f>C6+C10+C15</f>
        <v>17200483.0814</v>
      </c>
      <c r="D5" s="43"/>
      <c r="E5" s="43"/>
    </row>
    <row r="6" spans="1:5" ht="25.5" customHeight="1">
      <c r="A6" s="24" t="s">
        <v>192</v>
      </c>
      <c r="B6" s="35" t="s">
        <v>193</v>
      </c>
      <c r="C6" s="35">
        <f>C7</f>
        <v>15648665.955</v>
      </c>
      <c r="D6" s="25"/>
      <c r="E6" s="43"/>
    </row>
    <row r="7" spans="1:5" ht="25.5" customHeight="1">
      <c r="A7" s="24" t="s">
        <v>194</v>
      </c>
      <c r="B7" s="35" t="s">
        <v>195</v>
      </c>
      <c r="C7" s="35">
        <f>C8+C9</f>
        <v>15648665.955</v>
      </c>
      <c r="D7" s="25"/>
      <c r="E7" s="43"/>
    </row>
    <row r="8" spans="1:5" ht="25.5" customHeight="1">
      <c r="A8" s="27" t="s">
        <v>196</v>
      </c>
      <c r="B8" s="96" t="s">
        <v>197</v>
      </c>
      <c r="C8" s="96">
        <v>18800</v>
      </c>
      <c r="D8" s="25"/>
      <c r="E8" s="44"/>
    </row>
    <row r="9" spans="1:5" ht="25.5" customHeight="1">
      <c r="A9" s="27" t="s">
        <v>198</v>
      </c>
      <c r="B9" s="97" t="s">
        <v>199</v>
      </c>
      <c r="C9" s="97">
        <v>15629865.955</v>
      </c>
      <c r="D9" s="25"/>
      <c r="E9" s="25"/>
    </row>
    <row r="10" spans="1:5" ht="25.5" customHeight="1">
      <c r="A10" s="99" t="s">
        <v>200</v>
      </c>
      <c r="B10" s="100" t="s">
        <v>201</v>
      </c>
      <c r="C10" s="100">
        <f>C11+C13</f>
        <v>568064.37290000007</v>
      </c>
      <c r="D10" s="25"/>
      <c r="E10" s="98"/>
    </row>
    <row r="11" spans="1:5" ht="25.5" customHeight="1">
      <c r="A11" s="97">
        <v>20805</v>
      </c>
      <c r="B11" s="96" t="s">
        <v>202</v>
      </c>
      <c r="C11" s="97">
        <f>C12</f>
        <v>444990.83</v>
      </c>
      <c r="D11" s="25"/>
      <c r="E11" s="25"/>
    </row>
    <row r="12" spans="1:5" ht="25.5" customHeight="1">
      <c r="A12" s="97">
        <v>2080502</v>
      </c>
      <c r="B12" s="96" t="s">
        <v>203</v>
      </c>
      <c r="C12" s="97">
        <v>444990.83</v>
      </c>
      <c r="D12" s="25"/>
      <c r="E12" s="25"/>
    </row>
    <row r="13" spans="1:5" ht="25.5" customHeight="1">
      <c r="A13" s="97">
        <v>20899</v>
      </c>
      <c r="B13" s="96" t="s">
        <v>207</v>
      </c>
      <c r="C13" s="97">
        <f>C14</f>
        <v>123073.5429</v>
      </c>
      <c r="D13" s="25"/>
      <c r="E13" s="25"/>
    </row>
    <row r="14" spans="1:5" ht="25.5" customHeight="1">
      <c r="A14" s="97">
        <v>2089999</v>
      </c>
      <c r="B14" s="96" t="s">
        <v>207</v>
      </c>
      <c r="C14" s="97">
        <v>123073.5429</v>
      </c>
      <c r="D14" s="25"/>
      <c r="E14" s="25"/>
    </row>
    <row r="15" spans="1:5" ht="25.5" customHeight="1">
      <c r="A15" s="101">
        <v>210</v>
      </c>
      <c r="B15" s="35" t="s">
        <v>204</v>
      </c>
      <c r="C15" s="101">
        <f>C16</f>
        <v>983752.75349999999</v>
      </c>
      <c r="D15" s="25"/>
      <c r="E15" s="25"/>
    </row>
    <row r="16" spans="1:5" ht="25.5" customHeight="1">
      <c r="A16" s="97">
        <v>21011</v>
      </c>
      <c r="B16" s="96" t="s">
        <v>205</v>
      </c>
      <c r="C16" s="97">
        <f>C17</f>
        <v>983752.75349999999</v>
      </c>
      <c r="D16" s="25"/>
      <c r="E16" s="25"/>
    </row>
    <row r="17" spans="1:5" ht="25.5" customHeight="1">
      <c r="A17" s="97">
        <v>2101102</v>
      </c>
      <c r="B17" s="96" t="s">
        <v>206</v>
      </c>
      <c r="C17" s="97">
        <v>983752.75349999999</v>
      </c>
      <c r="D17" s="25"/>
      <c r="E17" s="25"/>
    </row>
  </sheetData>
  <mergeCells count="1">
    <mergeCell ref="A2:E2"/>
  </mergeCells>
  <phoneticPr fontId="23" type="noConversion"/>
  <pageMargins left="0.75" right="0.75" top="0.270000010728836" bottom="0.2700000107288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topLeftCell="A31" workbookViewId="0">
      <selection activeCell="E17" sqref="E17"/>
    </sheetView>
  </sheetViews>
  <sheetFormatPr defaultColWidth="10" defaultRowHeight="13.5"/>
  <cols>
    <col min="1" max="1" width="21.375" customWidth="1"/>
    <col min="2" max="2" width="12.125" customWidth="1"/>
    <col min="3" max="3" width="30.2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30.75" customHeight="1">
      <c r="A2" s="85" t="s">
        <v>113</v>
      </c>
      <c r="B2" s="85"/>
      <c r="C2" s="85"/>
      <c r="D2" s="85"/>
      <c r="E2" s="1"/>
      <c r="F2" s="1"/>
      <c r="G2" s="1"/>
    </row>
    <row r="3" spans="1:7" ht="22.7" customHeight="1">
      <c r="A3" s="2" t="s">
        <v>223</v>
      </c>
      <c r="B3" s="2"/>
      <c r="C3" s="88" t="s">
        <v>31</v>
      </c>
      <c r="D3" s="88"/>
      <c r="E3" s="2"/>
      <c r="F3" s="2"/>
      <c r="G3" s="2"/>
    </row>
    <row r="4" spans="1:7" ht="20.25" customHeight="1">
      <c r="A4" s="86" t="s">
        <v>32</v>
      </c>
      <c r="B4" s="86"/>
      <c r="C4" s="86" t="s">
        <v>33</v>
      </c>
      <c r="D4" s="86"/>
      <c r="E4" s="2"/>
      <c r="F4" s="2"/>
      <c r="G4" s="2"/>
    </row>
    <row r="5" spans="1:7" ht="20.25" customHeight="1">
      <c r="A5" s="45" t="s">
        <v>34</v>
      </c>
      <c r="B5" s="45" t="s">
        <v>35</v>
      </c>
      <c r="C5" s="45" t="s">
        <v>34</v>
      </c>
      <c r="D5" s="45" t="s">
        <v>112</v>
      </c>
      <c r="E5" s="2"/>
      <c r="F5" s="2"/>
      <c r="G5" s="2"/>
    </row>
    <row r="6" spans="1:7" ht="20.25" customHeight="1">
      <c r="A6" s="5" t="s">
        <v>114</v>
      </c>
      <c r="B6" s="51">
        <f>SUM(B7:B9)</f>
        <v>17200483.0814</v>
      </c>
      <c r="C6" s="5" t="s">
        <v>115</v>
      </c>
      <c r="D6" s="51">
        <f>D11+D14+D16</f>
        <v>17200483.083500002</v>
      </c>
      <c r="E6" s="2"/>
      <c r="F6" s="2"/>
      <c r="G6" s="2"/>
    </row>
    <row r="7" spans="1:7" ht="20.25" customHeight="1">
      <c r="A7" s="5" t="s">
        <v>116</v>
      </c>
      <c r="B7" s="51">
        <v>17200483.0814</v>
      </c>
      <c r="C7" s="5" t="s">
        <v>117</v>
      </c>
      <c r="D7" s="52"/>
      <c r="E7" s="2"/>
      <c r="F7" s="2"/>
      <c r="G7" s="2"/>
    </row>
    <row r="8" spans="1:7" ht="20.25" customHeight="1">
      <c r="A8" s="5" t="s">
        <v>118</v>
      </c>
      <c r="B8" s="52"/>
      <c r="C8" s="5" t="s">
        <v>119</v>
      </c>
      <c r="D8" s="52"/>
      <c r="E8" s="2"/>
      <c r="F8" s="2"/>
      <c r="G8" s="2"/>
    </row>
    <row r="9" spans="1:7" ht="20.25" customHeight="1">
      <c r="A9" s="5" t="s">
        <v>120</v>
      </c>
      <c r="B9" s="52"/>
      <c r="C9" s="5" t="s">
        <v>121</v>
      </c>
      <c r="D9" s="52"/>
      <c r="E9" s="2"/>
      <c r="F9" s="2"/>
      <c r="G9" s="2"/>
    </row>
    <row r="10" spans="1:7" ht="20.25" customHeight="1">
      <c r="A10" s="5"/>
      <c r="B10" s="53"/>
      <c r="C10" s="5" t="s">
        <v>122</v>
      </c>
      <c r="D10" s="52"/>
      <c r="E10" s="2"/>
      <c r="F10" s="2"/>
      <c r="G10" s="2"/>
    </row>
    <row r="11" spans="1:7" ht="20.25" customHeight="1">
      <c r="A11" s="5"/>
      <c r="B11" s="53"/>
      <c r="C11" s="5" t="s">
        <v>123</v>
      </c>
      <c r="D11" s="51">
        <v>15648665.960000001</v>
      </c>
      <c r="E11" s="2"/>
      <c r="F11" s="2"/>
      <c r="G11" s="2"/>
    </row>
    <row r="12" spans="1:7" ht="20.25" customHeight="1">
      <c r="A12" s="5"/>
      <c r="B12" s="53"/>
      <c r="C12" s="5" t="s">
        <v>124</v>
      </c>
      <c r="D12" s="73"/>
      <c r="E12" s="2"/>
      <c r="F12" s="2"/>
      <c r="G12" s="2"/>
    </row>
    <row r="13" spans="1:7" ht="20.25" customHeight="1">
      <c r="A13" s="30"/>
      <c r="B13" s="48"/>
      <c r="C13" s="5" t="s">
        <v>125</v>
      </c>
      <c r="D13" s="73"/>
      <c r="E13" s="2"/>
      <c r="F13" s="2"/>
      <c r="G13" s="2"/>
    </row>
    <row r="14" spans="1:7" ht="20.25" customHeight="1">
      <c r="A14" s="5"/>
      <c r="B14" s="53"/>
      <c r="C14" s="5" t="s">
        <v>126</v>
      </c>
      <c r="D14" s="51">
        <v>568064.37</v>
      </c>
      <c r="E14" s="2"/>
      <c r="F14" s="2"/>
      <c r="G14" s="32"/>
    </row>
    <row r="15" spans="1:7" ht="20.25" customHeight="1">
      <c r="A15" s="5"/>
      <c r="B15" s="53"/>
      <c r="C15" s="5" t="s">
        <v>127</v>
      </c>
      <c r="D15" s="51"/>
      <c r="E15" s="2"/>
      <c r="F15" s="2"/>
      <c r="G15" s="2"/>
    </row>
    <row r="16" spans="1:7" ht="20.25" customHeight="1">
      <c r="A16" s="5"/>
      <c r="B16" s="53"/>
      <c r="C16" s="5" t="s">
        <v>128</v>
      </c>
      <c r="D16" s="51">
        <v>983752.75349999999</v>
      </c>
      <c r="E16" s="2"/>
      <c r="F16" s="2"/>
      <c r="G16" s="2"/>
    </row>
    <row r="17" spans="1:7" ht="20.25" customHeight="1">
      <c r="A17" s="5"/>
      <c r="B17" s="53"/>
      <c r="C17" s="5" t="s">
        <v>129</v>
      </c>
      <c r="D17" s="52"/>
      <c r="E17" s="2"/>
      <c r="F17" s="2"/>
      <c r="G17" s="2"/>
    </row>
    <row r="18" spans="1:7" ht="20.25" customHeight="1">
      <c r="A18" s="5"/>
      <c r="B18" s="53"/>
      <c r="C18" s="5" t="s">
        <v>130</v>
      </c>
      <c r="D18" s="52"/>
      <c r="E18" s="2"/>
      <c r="F18" s="2"/>
      <c r="G18" s="2"/>
    </row>
    <row r="19" spans="1:7" ht="20.25" customHeight="1">
      <c r="A19" s="5"/>
      <c r="B19" s="5"/>
      <c r="C19" s="5" t="s">
        <v>131</v>
      </c>
      <c r="D19" s="52"/>
      <c r="E19" s="2"/>
      <c r="F19" s="2"/>
      <c r="G19" s="2"/>
    </row>
    <row r="20" spans="1:7" ht="20.25" customHeight="1">
      <c r="A20" s="5"/>
      <c r="B20" s="5"/>
      <c r="C20" s="5" t="s">
        <v>132</v>
      </c>
      <c r="D20" s="52"/>
      <c r="E20" s="2"/>
      <c r="F20" s="2"/>
      <c r="G20" s="2"/>
    </row>
    <row r="21" spans="1:7" ht="20.25" customHeight="1">
      <c r="A21" s="5"/>
      <c r="B21" s="5"/>
      <c r="C21" s="5" t="s">
        <v>133</v>
      </c>
      <c r="D21" s="52"/>
      <c r="E21" s="2"/>
      <c r="F21" s="2"/>
      <c r="G21" s="2"/>
    </row>
    <row r="22" spans="1:7" ht="20.25" customHeight="1">
      <c r="A22" s="5"/>
      <c r="B22" s="5"/>
      <c r="C22" s="5" t="s">
        <v>134</v>
      </c>
      <c r="D22" s="52"/>
      <c r="E22" s="2"/>
      <c r="F22" s="2"/>
      <c r="G22" s="2"/>
    </row>
    <row r="23" spans="1:7" ht="20.25" customHeight="1">
      <c r="A23" s="5"/>
      <c r="B23" s="5"/>
      <c r="C23" s="5" t="s">
        <v>135</v>
      </c>
      <c r="D23" s="52"/>
      <c r="E23" s="2"/>
      <c r="F23" s="2"/>
      <c r="G23" s="2"/>
    </row>
    <row r="24" spans="1:7" ht="20.25" customHeight="1">
      <c r="A24" s="5"/>
      <c r="B24" s="5"/>
      <c r="C24" s="5" t="s">
        <v>136</v>
      </c>
      <c r="D24" s="52"/>
      <c r="E24" s="2"/>
      <c r="F24" s="2"/>
      <c r="G24" s="2"/>
    </row>
    <row r="25" spans="1:7" ht="20.25" customHeight="1">
      <c r="A25" s="5"/>
      <c r="B25" s="5"/>
      <c r="C25" s="5" t="s">
        <v>137</v>
      </c>
      <c r="D25" s="52"/>
      <c r="E25" s="2"/>
      <c r="F25" s="2"/>
      <c r="G25" s="2"/>
    </row>
    <row r="26" spans="1:7" ht="20.25" customHeight="1">
      <c r="A26" s="5"/>
      <c r="B26" s="5"/>
      <c r="C26" s="5" t="s">
        <v>138</v>
      </c>
      <c r="D26" s="52"/>
      <c r="E26" s="2"/>
      <c r="F26" s="2"/>
      <c r="G26" s="2"/>
    </row>
    <row r="27" spans="1:7" ht="20.25" customHeight="1">
      <c r="A27" s="5"/>
      <c r="B27" s="5"/>
      <c r="C27" s="5" t="s">
        <v>139</v>
      </c>
      <c r="D27" s="52"/>
      <c r="E27" s="2"/>
      <c r="F27" s="2"/>
      <c r="G27" s="2"/>
    </row>
    <row r="28" spans="1:7" ht="20.25" customHeight="1">
      <c r="A28" s="5"/>
      <c r="B28" s="5"/>
      <c r="C28" s="5" t="s">
        <v>140</v>
      </c>
      <c r="D28" s="52"/>
      <c r="E28" s="2"/>
      <c r="F28" s="2"/>
      <c r="G28" s="2"/>
    </row>
    <row r="29" spans="1:7" ht="20.25" customHeight="1">
      <c r="A29" s="5"/>
      <c r="B29" s="5"/>
      <c r="C29" s="5" t="s">
        <v>141</v>
      </c>
      <c r="D29" s="52"/>
      <c r="E29" s="2"/>
      <c r="F29" s="2"/>
      <c r="G29" s="2"/>
    </row>
    <row r="30" spans="1:7" ht="20.25" customHeight="1">
      <c r="A30" s="5"/>
      <c r="B30" s="5"/>
      <c r="C30" s="5" t="s">
        <v>142</v>
      </c>
      <c r="D30" s="52"/>
      <c r="E30" s="2"/>
      <c r="F30" s="2"/>
      <c r="G30" s="2"/>
    </row>
    <row r="31" spans="1:7" ht="20.25" customHeight="1">
      <c r="A31" s="5"/>
      <c r="B31" s="5"/>
      <c r="C31" s="5" t="s">
        <v>143</v>
      </c>
      <c r="D31" s="52"/>
      <c r="E31" s="2"/>
      <c r="F31" s="2"/>
      <c r="G31" s="2"/>
    </row>
    <row r="32" spans="1:7" ht="20.25" customHeight="1">
      <c r="A32" s="5"/>
      <c r="B32" s="5"/>
      <c r="C32" s="5" t="s">
        <v>144</v>
      </c>
      <c r="D32" s="52"/>
      <c r="E32" s="2"/>
      <c r="F32" s="2"/>
      <c r="G32" s="2"/>
    </row>
    <row r="33" spans="1:7" ht="20.25" customHeight="1">
      <c r="A33" s="5"/>
      <c r="B33" s="5"/>
      <c r="C33" s="5" t="s">
        <v>145</v>
      </c>
      <c r="D33" s="52"/>
      <c r="E33" s="2"/>
      <c r="F33" s="2"/>
      <c r="G33" s="2"/>
    </row>
    <row r="34" spans="1:7" ht="20.25" customHeight="1">
      <c r="A34" s="5"/>
      <c r="B34" s="5"/>
      <c r="C34" s="5" t="s">
        <v>146</v>
      </c>
      <c r="D34" s="52"/>
      <c r="E34" s="2"/>
      <c r="F34" s="2"/>
      <c r="G34" s="2"/>
    </row>
    <row r="35" spans="1:7" ht="20.25" customHeight="1">
      <c r="A35" s="5"/>
      <c r="B35" s="5"/>
      <c r="C35" s="5" t="s">
        <v>147</v>
      </c>
      <c r="D35" s="52"/>
      <c r="E35" s="2"/>
      <c r="F35" s="2"/>
      <c r="G35" s="2"/>
    </row>
    <row r="36" spans="1:7" ht="20.25" customHeight="1">
      <c r="A36" s="5"/>
      <c r="B36" s="5"/>
      <c r="C36" s="5" t="s">
        <v>148</v>
      </c>
      <c r="D36" s="51"/>
      <c r="E36" s="2"/>
      <c r="F36" s="2"/>
      <c r="G36" s="2"/>
    </row>
    <row r="37" spans="1:7" ht="20.25" customHeight="1">
      <c r="A37" s="45" t="s">
        <v>149</v>
      </c>
      <c r="B37" s="54">
        <f>B6</f>
        <v>17200483.0814</v>
      </c>
      <c r="C37" s="45" t="s">
        <v>150</v>
      </c>
      <c r="D37" s="55">
        <f>D6</f>
        <v>17200483.083500002</v>
      </c>
      <c r="E37" s="32"/>
      <c r="F37" s="2"/>
      <c r="G37" s="2"/>
    </row>
  </sheetData>
  <mergeCells count="4">
    <mergeCell ref="A2:D2"/>
    <mergeCell ref="C3:D3"/>
    <mergeCell ref="A4:B4"/>
    <mergeCell ref="C4:D4"/>
  </mergeCells>
  <phoneticPr fontId="23" type="noConversion"/>
  <pageMargins left="0.74803149606299213" right="0.74803149606299213" top="0.27559055118110237" bottom="0.27559055118110237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C5" sqref="C5"/>
    </sheetView>
  </sheetViews>
  <sheetFormatPr defaultColWidth="10" defaultRowHeight="13.5"/>
  <cols>
    <col min="1" max="1" width="16.625" customWidth="1"/>
    <col min="2" max="2" width="14.625" customWidth="1"/>
    <col min="3" max="3" width="14.875" customWidth="1"/>
    <col min="4" max="4" width="14.625" customWidth="1"/>
    <col min="5" max="11" width="9.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9.950000000000003" customHeight="1">
      <c r="A2" s="85" t="s">
        <v>151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22.7" customHeight="1">
      <c r="A3" s="119" t="s">
        <v>223</v>
      </c>
      <c r="B3" s="119"/>
      <c r="C3" s="2"/>
      <c r="D3" s="2"/>
      <c r="E3" s="2"/>
      <c r="F3" s="2"/>
      <c r="G3" s="2"/>
      <c r="H3" s="2"/>
      <c r="I3" s="2"/>
      <c r="J3" s="88" t="s">
        <v>31</v>
      </c>
      <c r="K3" s="88"/>
    </row>
    <row r="4" spans="1:11" ht="22.7" customHeight="1">
      <c r="A4" s="86" t="s">
        <v>152</v>
      </c>
      <c r="B4" s="86" t="s">
        <v>112</v>
      </c>
      <c r="C4" s="86" t="s">
        <v>153</v>
      </c>
      <c r="D4" s="86"/>
      <c r="E4" s="86"/>
      <c r="F4" s="86" t="s">
        <v>154</v>
      </c>
      <c r="G4" s="86"/>
      <c r="H4" s="86"/>
      <c r="I4" s="86" t="s">
        <v>155</v>
      </c>
      <c r="J4" s="86"/>
      <c r="K4" s="86"/>
    </row>
    <row r="5" spans="1:11" ht="22.7" customHeight="1">
      <c r="A5" s="86"/>
      <c r="B5" s="86"/>
      <c r="C5" s="4" t="s">
        <v>112</v>
      </c>
      <c r="D5" s="4" t="s">
        <v>109</v>
      </c>
      <c r="E5" s="4" t="s">
        <v>110</v>
      </c>
      <c r="F5" s="4" t="s">
        <v>112</v>
      </c>
      <c r="G5" s="4" t="s">
        <v>109</v>
      </c>
      <c r="H5" s="4" t="s">
        <v>110</v>
      </c>
      <c r="I5" s="4" t="s">
        <v>112</v>
      </c>
      <c r="J5" s="4" t="s">
        <v>109</v>
      </c>
      <c r="K5" s="4" t="s">
        <v>110</v>
      </c>
    </row>
    <row r="6" spans="1:11" ht="22.7" customHeight="1">
      <c r="A6" s="30" t="s">
        <v>112</v>
      </c>
      <c r="B6" s="46">
        <f>B7</f>
        <v>17200483.0814</v>
      </c>
      <c r="C6" s="46">
        <f t="shared" ref="C6:D6" si="0">C7</f>
        <v>17200483.0814</v>
      </c>
      <c r="D6" s="46">
        <f t="shared" si="0"/>
        <v>17200483.0814</v>
      </c>
      <c r="E6" s="46"/>
      <c r="F6" s="46"/>
      <c r="G6" s="46"/>
      <c r="H6" s="46"/>
      <c r="I6" s="46"/>
      <c r="J6" s="46"/>
      <c r="K6" s="46"/>
    </row>
    <row r="7" spans="1:11" ht="22.7" customHeight="1">
      <c r="A7" s="47" t="s">
        <v>187</v>
      </c>
      <c r="B7" s="46">
        <f>C7+F7+I7</f>
        <v>17200483.0814</v>
      </c>
      <c r="C7" s="46">
        <f>D7</f>
        <v>17200483.0814</v>
      </c>
      <c r="D7" s="46">
        <v>17200483.0814</v>
      </c>
      <c r="E7" s="48"/>
      <c r="F7" s="48"/>
      <c r="G7" s="48"/>
      <c r="H7" s="48"/>
      <c r="I7" s="48"/>
      <c r="J7" s="48"/>
      <c r="K7" s="48"/>
    </row>
    <row r="8" spans="1:11" ht="22.7" customHeight="1">
      <c r="A8" s="49"/>
      <c r="B8" s="50"/>
      <c r="C8" s="50"/>
      <c r="D8" s="48"/>
      <c r="E8" s="48"/>
      <c r="F8" s="48"/>
      <c r="G8" s="48"/>
      <c r="H8" s="48"/>
      <c r="I8" s="48"/>
      <c r="J8" s="48"/>
      <c r="K8" s="48"/>
    </row>
  </sheetData>
  <mergeCells count="8">
    <mergeCell ref="A2:K2"/>
    <mergeCell ref="J3:K3"/>
    <mergeCell ref="C4:E4"/>
    <mergeCell ref="F4:H4"/>
    <mergeCell ref="I4:K4"/>
    <mergeCell ref="A4:A5"/>
    <mergeCell ref="B4:B5"/>
    <mergeCell ref="A3:B3"/>
  </mergeCells>
  <phoneticPr fontId="23" type="noConversion"/>
  <pageMargins left="0.74803149606299213" right="0.74803149606299213" top="0.82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C4" sqref="C4:E4"/>
    </sheetView>
  </sheetViews>
  <sheetFormatPr defaultColWidth="10" defaultRowHeight="13.5"/>
  <cols>
    <col min="1" max="1" width="17.5" customWidth="1"/>
    <col min="2" max="2" width="25.75" customWidth="1"/>
    <col min="3" max="5" width="25.625" customWidth="1"/>
  </cols>
  <sheetData>
    <row r="1" spans="1:5" ht="14.25" customHeight="1">
      <c r="A1" s="37"/>
    </row>
    <row r="2" spans="1:5" ht="36.950000000000003" customHeight="1">
      <c r="A2" s="85" t="s">
        <v>156</v>
      </c>
      <c r="B2" s="85"/>
      <c r="C2" s="85"/>
      <c r="D2" s="85"/>
      <c r="E2" s="85"/>
    </row>
    <row r="3" spans="1:5" ht="21.95" customHeight="1">
      <c r="A3" s="121" t="s">
        <v>222</v>
      </c>
      <c r="B3" s="121"/>
      <c r="C3" s="88" t="s">
        <v>31</v>
      </c>
      <c r="D3" s="88"/>
      <c r="E3" s="88"/>
    </row>
    <row r="4" spans="1:5" ht="22.7" customHeight="1">
      <c r="A4" s="89" t="s">
        <v>107</v>
      </c>
      <c r="B4" s="89"/>
      <c r="C4" s="89" t="s">
        <v>153</v>
      </c>
      <c r="D4" s="89"/>
      <c r="E4" s="89"/>
    </row>
    <row r="5" spans="1:5" ht="22.7" customHeight="1">
      <c r="A5" s="38" t="s">
        <v>157</v>
      </c>
      <c r="B5" s="38" t="s">
        <v>158</v>
      </c>
      <c r="C5" s="39" t="s">
        <v>112</v>
      </c>
      <c r="D5" s="38" t="s">
        <v>109</v>
      </c>
      <c r="E5" s="38" t="s">
        <v>110</v>
      </c>
    </row>
    <row r="6" spans="1:5" ht="30" customHeight="1">
      <c r="A6" s="40"/>
      <c r="B6" s="41" t="s">
        <v>112</v>
      </c>
      <c r="C6" s="39">
        <f>C7+C11+C16</f>
        <v>17200483.0814</v>
      </c>
      <c r="D6" s="39">
        <f>D7+D11+D16</f>
        <v>17200483.0814</v>
      </c>
      <c r="E6" s="42"/>
    </row>
    <row r="7" spans="1:5" ht="30" customHeight="1">
      <c r="A7" s="24" t="s">
        <v>192</v>
      </c>
      <c r="B7" s="35" t="s">
        <v>193</v>
      </c>
      <c r="C7" s="34">
        <f>C8</f>
        <v>15648665.955</v>
      </c>
      <c r="D7" s="34">
        <f>D8</f>
        <v>15648665.955</v>
      </c>
      <c r="E7" s="43"/>
    </row>
    <row r="8" spans="1:5" ht="30" customHeight="1">
      <c r="A8" s="102">
        <v>20502</v>
      </c>
      <c r="B8" s="96" t="s">
        <v>195</v>
      </c>
      <c r="C8" s="17">
        <f>C9+C10</f>
        <v>15648665.955</v>
      </c>
      <c r="D8" s="17">
        <f>D9+D10</f>
        <v>15648665.955</v>
      </c>
      <c r="E8" s="44"/>
    </row>
    <row r="9" spans="1:5" ht="30" customHeight="1">
      <c r="A9" s="27" t="s">
        <v>196</v>
      </c>
      <c r="B9" s="96" t="s">
        <v>197</v>
      </c>
      <c r="C9" s="17">
        <v>18800</v>
      </c>
      <c r="D9" s="17">
        <v>18800</v>
      </c>
      <c r="E9" s="25"/>
    </row>
    <row r="10" spans="1:5" ht="30" customHeight="1">
      <c r="A10" s="27" t="s">
        <v>198</v>
      </c>
      <c r="B10" s="97" t="s">
        <v>199</v>
      </c>
      <c r="C10" s="23">
        <v>15629865.955</v>
      </c>
      <c r="D10" s="23">
        <v>15629865.955</v>
      </c>
      <c r="E10" s="25"/>
    </row>
    <row r="11" spans="1:5" ht="30" customHeight="1">
      <c r="A11" s="24" t="s">
        <v>200</v>
      </c>
      <c r="B11" s="101" t="s">
        <v>201</v>
      </c>
      <c r="C11" s="103">
        <f>C12+C14</f>
        <v>568064.37290000007</v>
      </c>
      <c r="D11" s="103">
        <f>D12+D14</f>
        <v>568064.37290000007</v>
      </c>
      <c r="E11" s="25"/>
    </row>
    <row r="12" spans="1:5" ht="30" customHeight="1">
      <c r="A12" s="97">
        <v>20805</v>
      </c>
      <c r="B12" s="96" t="s">
        <v>202</v>
      </c>
      <c r="C12" s="23">
        <f>C13</f>
        <v>444990.83</v>
      </c>
      <c r="D12" s="23">
        <f>D13</f>
        <v>444990.83</v>
      </c>
      <c r="E12" s="25"/>
    </row>
    <row r="13" spans="1:5" ht="30" customHeight="1">
      <c r="A13" s="97">
        <v>2080502</v>
      </c>
      <c r="B13" s="96" t="s">
        <v>203</v>
      </c>
      <c r="C13" s="23">
        <v>444990.83</v>
      </c>
      <c r="D13" s="23">
        <v>444990.83</v>
      </c>
      <c r="E13" s="25"/>
    </row>
    <row r="14" spans="1:5" ht="30" customHeight="1">
      <c r="A14" s="97">
        <v>20899</v>
      </c>
      <c r="B14" s="96" t="s">
        <v>207</v>
      </c>
      <c r="C14" s="23">
        <f>C15</f>
        <v>123073.5429</v>
      </c>
      <c r="D14" s="23">
        <f>D15</f>
        <v>123073.5429</v>
      </c>
      <c r="E14" s="25"/>
    </row>
    <row r="15" spans="1:5" ht="30" customHeight="1">
      <c r="A15" s="97">
        <v>2089999</v>
      </c>
      <c r="B15" s="96" t="s">
        <v>207</v>
      </c>
      <c r="C15" s="23">
        <v>123073.5429</v>
      </c>
      <c r="D15" s="23">
        <v>123073.5429</v>
      </c>
      <c r="E15" s="25"/>
    </row>
    <row r="16" spans="1:5" ht="30" customHeight="1">
      <c r="A16" s="101">
        <v>210</v>
      </c>
      <c r="B16" s="35" t="s">
        <v>204</v>
      </c>
      <c r="C16" s="103">
        <f>C17</f>
        <v>983752.75349999999</v>
      </c>
      <c r="D16" s="103">
        <f>D17</f>
        <v>983752.75349999999</v>
      </c>
      <c r="E16" s="25"/>
    </row>
    <row r="17" spans="1:5" ht="30" customHeight="1">
      <c r="A17" s="97">
        <v>21011</v>
      </c>
      <c r="B17" s="96" t="s">
        <v>205</v>
      </c>
      <c r="C17" s="23">
        <f>C18</f>
        <v>983752.75349999999</v>
      </c>
      <c r="D17" s="23">
        <f>D18</f>
        <v>983752.75349999999</v>
      </c>
      <c r="E17" s="25"/>
    </row>
    <row r="18" spans="1:5" ht="30" customHeight="1">
      <c r="A18" s="97">
        <v>2101102</v>
      </c>
      <c r="B18" s="96" t="s">
        <v>206</v>
      </c>
      <c r="C18" s="23">
        <v>983752.75349999999</v>
      </c>
      <c r="D18" s="23">
        <v>983752.75349999999</v>
      </c>
      <c r="E18" s="25"/>
    </row>
  </sheetData>
  <mergeCells count="5">
    <mergeCell ref="A2:E2"/>
    <mergeCell ref="C3:E3"/>
    <mergeCell ref="A4:B4"/>
    <mergeCell ref="C4:E4"/>
    <mergeCell ref="A3:B3"/>
  </mergeCells>
  <phoneticPr fontId="23" type="noConversion"/>
  <pageMargins left="1.18" right="0.74803149606299213" top="0.56999999999999995" bottom="0.27559055118110237" header="0.44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A7" sqref="A7:XFD22"/>
    </sheetView>
  </sheetViews>
  <sheetFormatPr defaultColWidth="10" defaultRowHeight="13.5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spans="1:5" ht="18" customHeight="1">
      <c r="A1" s="1"/>
      <c r="B1" s="1"/>
      <c r="C1" s="1"/>
      <c r="D1" s="1"/>
      <c r="E1" s="1"/>
    </row>
    <row r="2" spans="1:5" ht="39.950000000000003" customHeight="1">
      <c r="A2" s="85" t="s">
        <v>159</v>
      </c>
      <c r="B2" s="85"/>
      <c r="C2" s="85"/>
      <c r="D2" s="85"/>
      <c r="E2" s="85"/>
    </row>
    <row r="3" spans="1:5" ht="22.7" customHeight="1">
      <c r="A3" s="90" t="s">
        <v>223</v>
      </c>
      <c r="B3" s="90"/>
      <c r="C3" s="2"/>
      <c r="D3" s="2"/>
      <c r="E3" s="33" t="s">
        <v>31</v>
      </c>
    </row>
    <row r="4" spans="1:5" ht="22.7" customHeight="1">
      <c r="A4" s="89" t="s">
        <v>160</v>
      </c>
      <c r="B4" s="89"/>
      <c r="C4" s="89" t="s">
        <v>161</v>
      </c>
      <c r="D4" s="89"/>
      <c r="E4" s="89"/>
    </row>
    <row r="5" spans="1:5" ht="22.7" customHeight="1">
      <c r="A5" s="34" t="s">
        <v>157</v>
      </c>
      <c r="B5" s="34" t="s">
        <v>158</v>
      </c>
      <c r="C5" s="34" t="s">
        <v>112</v>
      </c>
      <c r="D5" s="34" t="s">
        <v>162</v>
      </c>
      <c r="E5" s="34" t="s">
        <v>163</v>
      </c>
    </row>
    <row r="6" spans="1:5" ht="22.7" customHeight="1">
      <c r="A6" s="34"/>
      <c r="B6" s="34" t="s">
        <v>112</v>
      </c>
      <c r="C6" s="36">
        <f>D6+E6</f>
        <v>17200483.080000002</v>
      </c>
      <c r="D6" s="104">
        <f>D7+D14+D20</f>
        <v>16737221.540000001</v>
      </c>
      <c r="E6" s="104">
        <f>E7+E14+E20</f>
        <v>463261.54</v>
      </c>
    </row>
    <row r="7" spans="1:5" ht="20.25" customHeight="1">
      <c r="A7" s="112">
        <v>301</v>
      </c>
      <c r="B7" s="21" t="s">
        <v>164</v>
      </c>
      <c r="C7" s="39"/>
      <c r="D7" s="111">
        <f>SUM(D8:D13)</f>
        <v>16292230.710000001</v>
      </c>
      <c r="E7" s="111"/>
    </row>
    <row r="8" spans="1:5" ht="20.25" customHeight="1">
      <c r="A8" s="113">
        <v>30101</v>
      </c>
      <c r="B8" s="105" t="s">
        <v>165</v>
      </c>
      <c r="C8" s="106"/>
      <c r="D8" s="109">
        <v>6962766.7999999998</v>
      </c>
      <c r="E8" s="114"/>
    </row>
    <row r="9" spans="1:5" ht="20.25" customHeight="1">
      <c r="A9" s="113">
        <v>30102</v>
      </c>
      <c r="B9" s="105" t="s">
        <v>208</v>
      </c>
      <c r="C9" s="23"/>
      <c r="D9" s="109">
        <v>1967131.41</v>
      </c>
      <c r="E9" s="23"/>
    </row>
    <row r="10" spans="1:5" ht="20.25" customHeight="1">
      <c r="A10" s="113">
        <v>30103</v>
      </c>
      <c r="B10" s="105" t="s">
        <v>209</v>
      </c>
      <c r="C10" s="23"/>
      <c r="D10" s="110">
        <v>2451100</v>
      </c>
      <c r="E10" s="23"/>
    </row>
    <row r="11" spans="1:5" ht="20.25" customHeight="1">
      <c r="A11" s="23">
        <v>30107</v>
      </c>
      <c r="B11" s="105" t="s">
        <v>210</v>
      </c>
      <c r="C11" s="23"/>
      <c r="D11" s="109">
        <v>3804406.2</v>
      </c>
      <c r="E11" s="23"/>
    </row>
    <row r="12" spans="1:5" ht="20.25" customHeight="1">
      <c r="A12" s="23">
        <v>30110</v>
      </c>
      <c r="B12" s="23" t="s">
        <v>211</v>
      </c>
      <c r="C12" s="23"/>
      <c r="D12" s="23">
        <v>983752.75</v>
      </c>
      <c r="E12" s="23"/>
    </row>
    <row r="13" spans="1:5" ht="20.25" customHeight="1">
      <c r="A13" s="23">
        <v>30112</v>
      </c>
      <c r="B13" s="23" t="s">
        <v>212</v>
      </c>
      <c r="C13" s="23"/>
      <c r="D13" s="23">
        <v>123073.55</v>
      </c>
      <c r="E13" s="23"/>
    </row>
    <row r="14" spans="1:5" ht="20.25" customHeight="1">
      <c r="A14" s="103">
        <v>302</v>
      </c>
      <c r="B14" s="103" t="s">
        <v>213</v>
      </c>
      <c r="C14" s="23"/>
      <c r="D14" s="23"/>
      <c r="E14" s="117">
        <f>SUM(E15:E19)</f>
        <v>463261.54</v>
      </c>
    </row>
    <row r="15" spans="1:5" ht="20.25" customHeight="1">
      <c r="A15" s="23">
        <v>30201</v>
      </c>
      <c r="B15" s="107" t="s">
        <v>214</v>
      </c>
      <c r="C15" s="23"/>
      <c r="D15" s="23"/>
      <c r="E15" s="23">
        <v>10000</v>
      </c>
    </row>
    <row r="16" spans="1:5" ht="20.25" customHeight="1">
      <c r="A16" s="23">
        <v>30206</v>
      </c>
      <c r="B16" s="108" t="s">
        <v>215</v>
      </c>
      <c r="C16" s="23"/>
      <c r="D16" s="23"/>
      <c r="E16" s="23">
        <v>4400</v>
      </c>
    </row>
    <row r="17" spans="1:5" ht="20.25" customHeight="1">
      <c r="A17" s="23">
        <v>30207</v>
      </c>
      <c r="B17" s="108" t="s">
        <v>221</v>
      </c>
      <c r="C17" s="23"/>
      <c r="D17" s="23"/>
      <c r="E17" s="23">
        <v>4400</v>
      </c>
    </row>
    <row r="18" spans="1:5" ht="20.25" customHeight="1">
      <c r="A18" s="23">
        <v>30228</v>
      </c>
      <c r="B18" s="108" t="s">
        <v>216</v>
      </c>
      <c r="C18" s="23"/>
      <c r="D18" s="115"/>
      <c r="E18" s="116">
        <v>223770.08</v>
      </c>
    </row>
    <row r="19" spans="1:5" ht="20.25" customHeight="1">
      <c r="A19" s="23">
        <v>30229</v>
      </c>
      <c r="B19" s="108" t="s">
        <v>217</v>
      </c>
      <c r="C19" s="23"/>
      <c r="D19" s="115"/>
      <c r="E19" s="116">
        <v>220691.46</v>
      </c>
    </row>
    <row r="20" spans="1:5" ht="20.25" customHeight="1">
      <c r="A20" s="103">
        <v>303</v>
      </c>
      <c r="B20" s="103" t="s">
        <v>218</v>
      </c>
      <c r="C20" s="23">
        <f>D20</f>
        <v>444990.83</v>
      </c>
      <c r="D20" s="23">
        <f>D21+D22</f>
        <v>444990.83</v>
      </c>
      <c r="E20" s="23"/>
    </row>
    <row r="21" spans="1:5" ht="20.25" customHeight="1">
      <c r="A21" s="23">
        <v>30302</v>
      </c>
      <c r="B21" s="107" t="s">
        <v>219</v>
      </c>
      <c r="C21" s="23">
        <f t="shared" ref="C21:C22" si="0">D21</f>
        <v>356754.83</v>
      </c>
      <c r="D21" s="116">
        <v>356754.83</v>
      </c>
      <c r="E21" s="23"/>
    </row>
    <row r="22" spans="1:5" ht="20.25" customHeight="1">
      <c r="A22" s="23">
        <v>30305</v>
      </c>
      <c r="B22" s="107" t="s">
        <v>220</v>
      </c>
      <c r="C22" s="23">
        <f t="shared" si="0"/>
        <v>88236</v>
      </c>
      <c r="D22" s="109">
        <v>88236</v>
      </c>
      <c r="E22" s="23"/>
    </row>
  </sheetData>
  <mergeCells count="4">
    <mergeCell ref="A2:E2"/>
    <mergeCell ref="A3:B3"/>
    <mergeCell ref="A4:B4"/>
    <mergeCell ref="C4:E4"/>
  </mergeCells>
  <phoneticPr fontId="23" type="noConversion"/>
  <pageMargins left="1.39" right="0.74803149606299213" top="0.82" bottom="0.27559055118110237" header="0.86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4</vt:i4>
      </vt:variant>
    </vt:vector>
  </HeadingPairs>
  <TitlesOfParts>
    <vt:vector size="17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2023-02-10T08:34:02Z</cp:lastPrinted>
  <dcterms:created xsi:type="dcterms:W3CDTF">2023-01-31T08:53:00Z</dcterms:created>
  <dcterms:modified xsi:type="dcterms:W3CDTF">2023-02-10T08:34:12Z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