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<sst xmlns="http://schemas.openxmlformats.org/spreadsheetml/2006/main" count="446" uniqueCount="329">
  <si>
    <t>单位代码：</t>
  </si>
  <si>
    <t>单位名称：</t>
  </si>
  <si>
    <t>宁县新宁镇人民政府</t>
  </si>
  <si>
    <t>部门预算公开表</t>
  </si>
  <si>
    <t xml:space="preserve">     </t>
  </si>
  <si>
    <t>编制日期：</t>
  </si>
  <si>
    <t>部门领导：</t>
  </si>
  <si>
    <t>吴志睿</t>
  </si>
  <si>
    <t>财务负责人：</t>
  </si>
  <si>
    <t>辛亮</t>
  </si>
  <si>
    <t>制表人：</t>
  </si>
  <si>
    <t>王昭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</si>
  <si>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</si>
  <si>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</si>
  <si>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</si>
  <si>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</si>
  <si>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</si>
  <si>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</si>
  <si>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</si>
  <si>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</si>
  <si>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</si>
  <si>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</si>
  <si>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</si>
  <si>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</si>
  <si>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</si>
  <si>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</si>
  <si>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</si>
  <si>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</si>
  <si>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</si>
  <si>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</si>
  <si>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</si>
  <si>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</si>
  <si>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</si>
  <si>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</si>
  <si>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</si>
  <si>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</si>
  <si>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</si>
  <si>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</si>
  <si>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</si>
  <si>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</si>
  <si>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</si>
  <si>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</si>
  <si>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</si>
  <si>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</si>
  <si>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</si>
  <si>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</si>
  <si>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</si>
  <si>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</si>
  <si>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</si>
  <si>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</si>
  <si>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</si>
  <si>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</si>
  <si>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</si>
  <si>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</si>
  <si>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</si>
  <si>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</si>
  <si>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</si>
  <si>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</si>
  <si>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</si>
  <si>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</si>
  <si>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</si>
  <si>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</si>
  <si>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</si>
  <si>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</si>
  <si>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</si>
  <si>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</si>
  <si>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</si>
  <si>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</si>
  <si>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</si>
  <si>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</si>
  <si>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</si>
  <si>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</si>
  <si>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</si>
  <si>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</si>
  <si>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</si>
  <si>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</si>
  <si>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</si>
  <si>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</si>
  <si>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</si>
  <si>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</si>
  <si>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</si>
  <si>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</si>
  <si>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</si>
  <si>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</si>
  <si>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</si>
  <si>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</si>
  <si>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</si>
  <si>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</si>
  <si>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</si>
  <si>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</si>
  <si>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</si>
  <si>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</si>
  <si>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</si>
  <si>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</si>
  <si>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</si>
  <si>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</si>
  <si>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</si>
  <si>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</si>
  <si>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</si>
  <si>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</si>
  <si>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</si>
  <si>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</si>
  <si>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</si>
  <si>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</si>
  <si>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</si>
  <si>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</si>
  <si>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</si>
  <si>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</si>
  <si>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</si>
  <si>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</si>
  <si>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</si>
  <si>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</si>
  <si>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功能分类名称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</si>
  <si>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</si>
  <si>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</si>
  <si>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</si>
  <si>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</si>
  <si>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</si>
  <si>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</si>
  <si>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</si>
  <si>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</si>
  <si>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 xml:space="preserve"> 政府办公厅（室）及相关机构事务</t>
  </si>
  <si>
    <t>2010301</t>
  </si>
  <si>
    <t xml:space="preserve">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</si>
  <si>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</si>
  <si>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</si>
  <si>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</si>
  <si>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</si>
  <si>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</si>
  <si>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行政单位离退休</t>
  </si>
  <si>
    <t>20899</t>
  </si>
  <si>
    <t>其他社会保障和就业支出</t>
  </si>
  <si>
    <t>2089999</t>
  </si>
  <si>
    <t>210</t>
  </si>
  <si>
    <t>卫生健康</t>
  </si>
  <si>
    <t>21001</t>
  </si>
  <si>
    <t>行政事业单位医疗</t>
  </si>
  <si>
    <t>2100101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</si>
  <si>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</si>
  <si>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</si>
  <si>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</si>
  <si>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</si>
  <si>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</si>
  <si>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</si>
  <si>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</si>
  <si>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</si>
  <si>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</si>
  <si>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</si>
  <si>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</si>
  <si>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</si>
  <si>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</si>
  <si>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</si>
  <si>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</si>
  <si>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</si>
  <si>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</si>
  <si>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</si>
  <si>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</si>
  <si>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</si>
  <si>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</si>
  <si>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</si>
  <si>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</si>
  <si>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</si>
  <si>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</si>
  <si>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</si>
  <si>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</si>
  <si>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</si>
  <si>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</si>
  <si>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</si>
  <si>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</si>
  <si>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</si>
  <si>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</si>
  <si>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</si>
  <si>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</si>
  <si>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</si>
  <si>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</si>
  <si>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</si>
  <si>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</si>
  <si>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</si>
  <si>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</si>
  <si>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</si>
  <si>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</si>
  <si>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</si>
  <si>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</si>
  <si>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</si>
  <si>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</si>
  <si>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</si>
  <si>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</si>
  <si>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</si>
  <si>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</si>
  <si>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</si>
  <si>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</si>
  <si>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</si>
  <si>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</si>
  <si>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</si>
  <si>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</si>
  <si>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</si>
  <si>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</si>
  <si>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</si>
  <si>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</si>
  <si>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</si>
  <si>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</si>
  <si>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</si>
  <si>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</si>
  <si>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</si>
  <si>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</si>
  <si>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</si>
  <si>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</si>
  <si>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</si>
  <si>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</si>
  <si>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</si>
  <si>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</si>
  <si>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</si>
  <si>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</si>
  <si>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</si>
  <si>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</si>
  <si>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</si>
  <si>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</si>
  <si>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</si>
  <si>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</si>
  <si>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</si>
  <si>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</si>
  <si>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</si>
  <si>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 xml:space="preserve">  公务接待费</t>
  </si>
  <si>
    <t xml:space="preserve">  劳务费</t>
  </si>
  <si>
    <t>30227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</si>
  <si>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</si>
  <si>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</si>
  <si>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</si>
  <si>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</si>
  <si>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</si>
  <si>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</si>
  <si>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</si>
  <si>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</si>
  <si>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</si>
  <si>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</si>
  <si>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</si>
  <si>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</si>
  <si>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</si>
  <si>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</si>
  <si>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</si>
  <si>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</si>
  <si>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</si>
  <si>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</si>
  <si>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</si>
  <si>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</si>
  <si>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</si>
  <si>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</si>
  <si>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</si>
  <si>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</si>
  <si>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</si>
  <si>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</si>
  <si>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</si>
  <si>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</si>
  <si>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</si>
  <si>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</si>
  <si>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</si>
  <si>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</si>
  <si>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</si>
  <si>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备注：本部门无国有资产经营预算支出。</t>
  </si>
  <si>
    <t>2023年部门（单位）整体支出绩效目标表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</si>
  <si>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</si>
  <si>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</si>
  <si>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</si>
  <si>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</si>
  <si>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</si>
  <si>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</si>
  <si>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国家相关法律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</si>
  <si>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</si>
  <si>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</si>
  <si>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</si>
  <si>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</si>
  <si>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</si>
  <si>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</si>
  <si>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</si>
  <si>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</si>
  <si>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</si>
  <si>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新宁镇农业农村综合服务中、新宁镇综合行政执法队、新宁镇政务（便民）服务中心、新宁镇公共事务服务中心、新宁镇社会治安综合治理中心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</si>
  <si>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</si>
  <si>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</si>
  <si>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</si>
  <si>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</si>
  <si>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</si>
  <si>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</si>
  <si>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</si>
  <si>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</si>
  <si>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</si>
  <si>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</si>
  <si>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</si>
  <si>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</si>
  <si>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</si>
  <si>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</si>
  <si>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</si>
  <si>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</si>
  <si>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</si>
  <si>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</si>
  <si>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</si>
  <si>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</si>
  <si>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</si>
  <si>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</si>
  <si>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</si>
  <si>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</si>
  <si>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</si>
  <si>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</si>
  <si>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</si>
  <si>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</si>
  <si>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</si>
  <si>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</si>
  <si>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</si>
  <si>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</si>
  <si>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</si>
  <si>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</si>
  <si>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</si>
  <si>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</si>
  <si>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2023年部门项目支出绩效目标表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</si>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</sst>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  <numFmt numFmtId="178" formatCode="#,##0.00_ "/>
    <numFmt numFmtId="179" formatCode="0.00;[Red]0.00"/>
    <numFmt numFmtId="180" formatCode="0_ "/>
    <numFmt numFmtId="181" formatCode="#,##0.00_ ;[Red]\-#,##0.00\ 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6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6" borderId="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0" borderId="7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5" fillId="15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0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8" fillId="0" borderId="1" xfId="0" applyNumberFormat="1" applyFont="1" applyFill="1" applyBorder="1" applyAlignment="1" applyProtection="1">
      <alignment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179" fontId="2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vertical="center" wrapText="1"/>
    </xf>
    <xf numFmtId="49" fontId="28" fillId="0" borderId="3" xfId="0" applyNumberFormat="1" applyFont="1" applyFill="1" applyBorder="1" applyAlignment="1" applyProtection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49" fontId="25" fillId="0" borderId="3" xfId="0" applyNumberFormat="1" applyFont="1" applyFill="1" applyBorder="1" applyAlignment="1" applyProtection="1">
      <alignment horizontal="left" vertical="center"/>
    </xf>
    <xf numFmtId="180" fontId="29" fillId="4" borderId="4" xfId="0" applyNumberFormat="1" applyFont="1" applyFill="1" applyBorder="1" applyAlignment="1" applyProtection="1">
      <alignment horizontal="left" vertical="center"/>
      <protection locked="0"/>
    </xf>
    <xf numFmtId="0" fontId="31" fillId="0" borderId="1" xfId="0" applyFont="1" applyBorder="1" applyAlignment="1">
      <alignment horizontal="right" vertical="center" wrapText="1"/>
    </xf>
    <xf numFmtId="180" fontId="2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176" fontId="33" fillId="0" borderId="2" xfId="0" applyNumberFormat="1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right" vertical="center" wrapText="1"/>
    </xf>
    <xf numFmtId="176" fontId="31" fillId="0" borderId="2" xfId="0" applyNumberFormat="1" applyFont="1" applyBorder="1" applyAlignment="1">
      <alignment vertical="center" wrapText="1"/>
    </xf>
    <xf numFmtId="176" fontId="31" fillId="0" borderId="2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181" fontId="34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81" fontId="28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77" fontId="1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6" sqref="N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17">
        <v>510001</v>
      </c>
      <c r="D3" s="117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18" t="s">
        <v>3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19" t="s">
        <v>5</v>
      </c>
      <c r="G10" s="120"/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19" t="s">
        <v>6</v>
      </c>
      <c r="C12" s="121" t="s">
        <v>7</v>
      </c>
      <c r="D12" s="30"/>
      <c r="E12" s="119" t="s">
        <v>8</v>
      </c>
      <c r="F12" s="28" t="s">
        <v>9</v>
      </c>
      <c r="G12" s="30"/>
      <c r="H12" s="119" t="s">
        <v>10</v>
      </c>
      <c r="I12" s="28" t="s">
        <v>11</v>
      </c>
      <c r="J12" s="30"/>
      <c r="K12" s="30"/>
    </row>
    <row r="13" ht="14.3" customHeight="1" spans="1:11">
      <c r="A13" s="28"/>
      <c r="B13" s="28"/>
      <c r="C13" s="28" t="s">
        <v>12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2" sqref="F12"/>
    </sheetView>
  </sheetViews>
  <sheetFormatPr defaultColWidth="10" defaultRowHeight="13.5" outlineLevelCol="2"/>
  <cols>
    <col min="1" max="1" width="2.625" customWidth="1"/>
    <col min="2" max="2" width="44.25" customWidth="1"/>
    <col min="3" max="3" width="40.1666666666667" customWidth="1"/>
  </cols>
  <sheetData>
    <row r="1" ht="35.4" customHeight="1" spans="1:2">
      <c r="A1" s="28"/>
      <c r="B1" s="28"/>
    </row>
    <row r="2" ht="39.15" customHeight="1" spans="1:3">
      <c r="A2" s="28"/>
      <c r="B2" s="113" t="s">
        <v>13</v>
      </c>
      <c r="C2" s="113"/>
    </row>
    <row r="3" ht="29.35" customHeight="1" spans="1:3">
      <c r="A3" s="114"/>
      <c r="B3" s="115" t="s">
        <v>14</v>
      </c>
      <c r="C3" s="115" t="s">
        <v>15</v>
      </c>
    </row>
    <row r="4" ht="28.45" customHeight="1" spans="1:3">
      <c r="A4" s="107"/>
      <c r="B4" s="116" t="s">
        <v>16</v>
      </c>
      <c r="C4" s="61" t="s">
        <v>17</v>
      </c>
    </row>
    <row r="5" ht="28.45" customHeight="1" spans="1:3">
      <c r="A5" s="107"/>
      <c r="B5" s="116" t="s">
        <v>18</v>
      </c>
      <c r="C5" s="61" t="s">
        <v>19</v>
      </c>
    </row>
    <row r="6" ht="28.45" customHeight="1" spans="1:3">
      <c r="A6" s="107"/>
      <c r="B6" s="116" t="s">
        <v>20</v>
      </c>
      <c r="C6" s="61" t="s">
        <v>21</v>
      </c>
    </row>
    <row r="7" ht="28.45" customHeight="1" spans="1:3">
      <c r="A7" s="107"/>
      <c r="B7" s="116" t="s">
        <v>22</v>
      </c>
      <c r="C7" s="61"/>
    </row>
    <row r="8" ht="28.45" customHeight="1" spans="1:3">
      <c r="A8" s="107"/>
      <c r="B8" s="116" t="s">
        <v>23</v>
      </c>
      <c r="C8" s="61" t="s">
        <v>24</v>
      </c>
    </row>
    <row r="9" ht="28.45" customHeight="1" spans="1:3">
      <c r="A9" s="107"/>
      <c r="B9" s="116" t="s">
        <v>25</v>
      </c>
      <c r="C9" s="61" t="s">
        <v>26</v>
      </c>
    </row>
    <row r="10" ht="28.45" customHeight="1" spans="1:3">
      <c r="A10" s="107"/>
      <c r="B10" s="116" t="s">
        <v>27</v>
      </c>
      <c r="C10" s="61" t="s">
        <v>28</v>
      </c>
    </row>
    <row r="11" ht="28.45" customHeight="1" spans="1:3">
      <c r="A11" s="107"/>
      <c r="B11" s="116" t="s">
        <v>29</v>
      </c>
      <c r="C11" s="61" t="s">
        <v>30</v>
      </c>
    </row>
    <row r="12" ht="28.45" customHeight="1" spans="1:3">
      <c r="A12" s="107"/>
      <c r="B12" s="116" t="s">
        <v>31</v>
      </c>
      <c r="C12" s="61"/>
    </row>
    <row r="13" ht="28.45" customHeight="1" spans="1:3">
      <c r="A13" s="28"/>
      <c r="B13" s="116" t="s">
        <v>32</v>
      </c>
      <c r="C13" s="61"/>
    </row>
    <row r="14" ht="28.45" customHeight="1" spans="1:3">
      <c r="A14" s="28"/>
      <c r="B14" s="116" t="s">
        <v>33</v>
      </c>
      <c r="C14" s="61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G14" sqref="G1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34</v>
      </c>
      <c r="B2" s="29"/>
      <c r="C2" s="29"/>
      <c r="D2" s="29"/>
    </row>
    <row r="3" ht="22.75" customHeight="1" spans="1:4">
      <c r="A3" s="107"/>
      <c r="B3" s="107"/>
      <c r="C3" s="107"/>
      <c r="D3" s="108" t="s">
        <v>35</v>
      </c>
    </row>
    <row r="4" ht="22.75" customHeight="1" spans="1:4">
      <c r="A4" s="87" t="s">
        <v>36</v>
      </c>
      <c r="B4" s="87"/>
      <c r="C4" s="87" t="s">
        <v>37</v>
      </c>
      <c r="D4" s="87"/>
    </row>
    <row r="5" ht="22.75" customHeight="1" spans="1:4">
      <c r="A5" s="87" t="s">
        <v>38</v>
      </c>
      <c r="B5" s="87" t="s">
        <v>39</v>
      </c>
      <c r="C5" s="87" t="s">
        <v>38</v>
      </c>
      <c r="D5" s="87" t="s">
        <v>39</v>
      </c>
    </row>
    <row r="6" ht="22.75" customHeight="1" spans="1:4">
      <c r="A6" s="109" t="s">
        <v>40</v>
      </c>
      <c r="B6" s="93">
        <v>16795409.58</v>
      </c>
      <c r="C6" s="109" t="s">
        <v>41</v>
      </c>
      <c r="D6" s="93">
        <v>15772428.28</v>
      </c>
    </row>
    <row r="7" ht="22.75" customHeight="1" spans="1:4">
      <c r="A7" s="109" t="s">
        <v>42</v>
      </c>
      <c r="B7" s="93"/>
      <c r="C7" s="109" t="s">
        <v>43</v>
      </c>
      <c r="D7" s="95"/>
    </row>
    <row r="8" ht="22.75" customHeight="1" spans="1:4">
      <c r="A8" s="109" t="s">
        <v>44</v>
      </c>
      <c r="B8" s="93"/>
      <c r="C8" s="109" t="s">
        <v>45</v>
      </c>
      <c r="D8" s="95"/>
    </row>
    <row r="9" ht="22.75" customHeight="1" spans="1:4">
      <c r="A9" s="109" t="s">
        <v>46</v>
      </c>
      <c r="B9" s="93"/>
      <c r="C9" s="109" t="s">
        <v>47</v>
      </c>
      <c r="D9" s="95"/>
    </row>
    <row r="10" ht="22.75" customHeight="1" spans="1:4">
      <c r="A10" s="109" t="s">
        <v>48</v>
      </c>
      <c r="B10" s="93"/>
      <c r="C10" s="109" t="s">
        <v>49</v>
      </c>
      <c r="D10" s="95"/>
    </row>
    <row r="11" ht="22.75" customHeight="1" spans="1:4">
      <c r="A11" s="109" t="s">
        <v>50</v>
      </c>
      <c r="B11" s="93"/>
      <c r="C11" s="109" t="s">
        <v>51</v>
      </c>
      <c r="D11" s="95"/>
    </row>
    <row r="12" ht="22.75" customHeight="1" spans="1:4">
      <c r="A12" s="109" t="s">
        <v>52</v>
      </c>
      <c r="B12" s="93"/>
      <c r="C12" s="109" t="s">
        <v>53</v>
      </c>
      <c r="D12" s="95"/>
    </row>
    <row r="13" ht="22.75" customHeight="1" spans="1:4">
      <c r="A13" s="109" t="s">
        <v>54</v>
      </c>
      <c r="B13" s="93"/>
      <c r="C13" s="109" t="s">
        <v>55</v>
      </c>
      <c r="D13" s="95">
        <v>190280.17</v>
      </c>
    </row>
    <row r="14" ht="22.75" customHeight="1" spans="1:4">
      <c r="A14" s="109" t="s">
        <v>56</v>
      </c>
      <c r="B14" s="93"/>
      <c r="C14" s="109" t="s">
        <v>57</v>
      </c>
      <c r="D14" s="95"/>
    </row>
    <row r="15" ht="22.75" customHeight="1" spans="1:4">
      <c r="A15" s="109"/>
      <c r="B15" s="110"/>
      <c r="C15" s="109" t="s">
        <v>58</v>
      </c>
      <c r="D15" s="95">
        <v>832701.13</v>
      </c>
    </row>
    <row r="16" ht="22.75" customHeight="1" spans="1:4">
      <c r="A16" s="109"/>
      <c r="B16" s="110"/>
      <c r="C16" s="109" t="s">
        <v>59</v>
      </c>
      <c r="D16" s="95"/>
    </row>
    <row r="17" ht="22.75" customHeight="1" spans="1:4">
      <c r="A17" s="109"/>
      <c r="B17" s="110"/>
      <c r="C17" s="109" t="s">
        <v>60</v>
      </c>
      <c r="D17" s="95"/>
    </row>
    <row r="18" ht="22.75" customHeight="1" spans="1:4">
      <c r="A18" s="109"/>
      <c r="B18" s="110"/>
      <c r="C18" s="109" t="s">
        <v>61</v>
      </c>
      <c r="D18" s="95"/>
    </row>
    <row r="19" ht="22.75" customHeight="1" spans="1:4">
      <c r="A19" s="109"/>
      <c r="B19" s="110"/>
      <c r="C19" s="109" t="s">
        <v>62</v>
      </c>
      <c r="D19" s="95"/>
    </row>
    <row r="20" ht="22.75" customHeight="1" spans="1:4">
      <c r="A20" s="111"/>
      <c r="B20" s="112"/>
      <c r="C20" s="109" t="s">
        <v>63</v>
      </c>
      <c r="D20" s="95"/>
    </row>
    <row r="21" ht="22.75" customHeight="1" spans="1:4">
      <c r="A21" s="111"/>
      <c r="B21" s="112"/>
      <c r="C21" s="109" t="s">
        <v>64</v>
      </c>
      <c r="D21" s="95"/>
    </row>
    <row r="22" ht="22.75" customHeight="1" spans="1:4">
      <c r="A22" s="111"/>
      <c r="B22" s="112"/>
      <c r="C22" s="109" t="s">
        <v>65</v>
      </c>
      <c r="D22" s="95"/>
    </row>
    <row r="23" ht="22.75" customHeight="1" spans="1:4">
      <c r="A23" s="111"/>
      <c r="B23" s="112"/>
      <c r="C23" s="109" t="s">
        <v>66</v>
      </c>
      <c r="D23" s="95"/>
    </row>
    <row r="24" ht="22.75" customHeight="1" spans="1:4">
      <c r="A24" s="111"/>
      <c r="B24" s="112"/>
      <c r="C24" s="109" t="s">
        <v>67</v>
      </c>
      <c r="D24" s="95"/>
    </row>
    <row r="25" ht="22.75" customHeight="1" spans="1:4">
      <c r="A25" s="109"/>
      <c r="B25" s="110"/>
      <c r="C25" s="109" t="s">
        <v>68</v>
      </c>
      <c r="D25" s="95"/>
    </row>
    <row r="26" ht="22.75" customHeight="1" spans="1:4">
      <c r="A26" s="109"/>
      <c r="B26" s="110"/>
      <c r="C26" s="109" t="s">
        <v>69</v>
      </c>
      <c r="D26" s="95"/>
    </row>
    <row r="27" ht="22.75" customHeight="1" spans="1:4">
      <c r="A27" s="109"/>
      <c r="B27" s="110"/>
      <c r="C27" s="109" t="s">
        <v>70</v>
      </c>
      <c r="D27" s="95"/>
    </row>
    <row r="28" ht="22.75" customHeight="1" spans="1:4">
      <c r="A28" s="111"/>
      <c r="B28" s="112"/>
      <c r="C28" s="109" t="s">
        <v>71</v>
      </c>
      <c r="D28" s="95"/>
    </row>
    <row r="29" ht="22.75" customHeight="1" spans="1:4">
      <c r="A29" s="111"/>
      <c r="B29" s="112"/>
      <c r="C29" s="109" t="s">
        <v>72</v>
      </c>
      <c r="D29" s="95"/>
    </row>
    <row r="30" ht="22.75" customHeight="1" spans="1:4">
      <c r="A30" s="111"/>
      <c r="B30" s="112"/>
      <c r="C30" s="109" t="s">
        <v>73</v>
      </c>
      <c r="D30" s="95"/>
    </row>
    <row r="31" ht="22.75" customHeight="1" spans="1:4">
      <c r="A31" s="111"/>
      <c r="B31" s="112"/>
      <c r="C31" s="109" t="s">
        <v>74</v>
      </c>
      <c r="D31" s="95"/>
    </row>
    <row r="32" ht="22.75" customHeight="1" spans="1:4">
      <c r="A32" s="111"/>
      <c r="B32" s="112"/>
      <c r="C32" s="109" t="s">
        <v>75</v>
      </c>
      <c r="D32" s="95"/>
    </row>
    <row r="33" ht="22.75" customHeight="1" spans="1:4">
      <c r="A33" s="109"/>
      <c r="B33" s="109"/>
      <c r="C33" s="109" t="s">
        <v>76</v>
      </c>
      <c r="D33" s="95"/>
    </row>
    <row r="34" ht="22.75" customHeight="1" spans="1:4">
      <c r="A34" s="109"/>
      <c r="B34" s="109"/>
      <c r="C34" s="109" t="s">
        <v>77</v>
      </c>
      <c r="D34" s="95"/>
    </row>
    <row r="35" ht="22.75" customHeight="1" spans="1:4">
      <c r="A35" s="109"/>
      <c r="B35" s="109"/>
      <c r="C35" s="109" t="s">
        <v>78</v>
      </c>
      <c r="D35" s="95"/>
    </row>
    <row r="36" ht="22.75" customHeight="1" spans="1:4">
      <c r="A36" s="109"/>
      <c r="B36" s="109"/>
      <c r="C36" s="109"/>
      <c r="D36" s="109"/>
    </row>
    <row r="37" ht="22.75" customHeight="1" spans="1:4">
      <c r="A37" s="109"/>
      <c r="B37" s="109"/>
      <c r="C37" s="109"/>
      <c r="D37" s="109"/>
    </row>
    <row r="38" ht="22.75" customHeight="1" spans="1:4">
      <c r="A38" s="109"/>
      <c r="B38" s="109"/>
      <c r="C38" s="109"/>
      <c r="D38" s="109"/>
    </row>
    <row r="39" ht="22.75" customHeight="1" spans="1:4">
      <c r="A39" s="111" t="s">
        <v>79</v>
      </c>
      <c r="B39" s="112">
        <f>SUM(B6:B14)</f>
        <v>16795409.58</v>
      </c>
      <c r="C39" s="111" t="s">
        <v>80</v>
      </c>
      <c r="D39" s="112">
        <f>SUM(D6:D38)</f>
        <v>16795409.58</v>
      </c>
    </row>
    <row r="40" ht="22.75" customHeight="1" spans="1:4">
      <c r="A40" s="111" t="s">
        <v>81</v>
      </c>
      <c r="B40" s="112">
        <v>0</v>
      </c>
      <c r="C40" s="111" t="s">
        <v>82</v>
      </c>
      <c r="D40" s="112"/>
    </row>
    <row r="41" ht="22.75" customHeight="1" spans="1:4">
      <c r="A41" s="109"/>
      <c r="B41" s="110"/>
      <c r="C41" s="109"/>
      <c r="D41" s="110"/>
    </row>
    <row r="42" ht="22.75" customHeight="1" spans="1:4">
      <c r="A42" s="111" t="s">
        <v>83</v>
      </c>
      <c r="B42" s="112">
        <f>B39+B40</f>
        <v>16795409.58</v>
      </c>
      <c r="C42" s="111" t="s">
        <v>84</v>
      </c>
      <c r="D42" s="112">
        <f>D39+D40</f>
        <v>16795409.58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0" sqref="C10"/>
    </sheetView>
  </sheetViews>
  <sheetFormatPr defaultColWidth="7.875" defaultRowHeight="12.75" customHeight="1" outlineLevelCol="2"/>
  <cols>
    <col min="1" max="1" width="39.5" style="36" customWidth="1"/>
    <col min="2" max="2" width="35.625" style="36" customWidth="1"/>
    <col min="3" max="3" width="27.375" style="36" customWidth="1"/>
    <col min="4" max="16384" width="7.875" style="35"/>
  </cols>
  <sheetData>
    <row r="1" ht="24.75" customHeight="1" spans="1:1">
      <c r="A1" s="44"/>
    </row>
    <row r="2" ht="24.75" customHeight="1" spans="1:2">
      <c r="A2" s="38" t="s">
        <v>85</v>
      </c>
      <c r="B2" s="38"/>
    </row>
    <row r="3" ht="24.75" customHeight="1" spans="1:2">
      <c r="A3" s="100"/>
      <c r="B3" s="39" t="s">
        <v>35</v>
      </c>
    </row>
    <row r="4" ht="24" customHeight="1" spans="1:2">
      <c r="A4" s="48" t="s">
        <v>38</v>
      </c>
      <c r="B4" s="48" t="s">
        <v>39</v>
      </c>
    </row>
    <row r="5" s="35" customFormat="1" ht="25" customHeight="1" spans="1:3">
      <c r="A5" s="101" t="s">
        <v>86</v>
      </c>
      <c r="B5" s="102">
        <f>B6+B7</f>
        <v>16795409.58</v>
      </c>
      <c r="C5" s="36"/>
    </row>
    <row r="6" s="35" customFormat="1" ht="25" customHeight="1" spans="1:3">
      <c r="A6" s="101" t="s">
        <v>87</v>
      </c>
      <c r="B6" s="103">
        <v>16795409.58</v>
      </c>
      <c r="C6" s="36"/>
    </row>
    <row r="7" s="35" customFormat="1" ht="25" customHeight="1" spans="1:3">
      <c r="A7" s="101" t="s">
        <v>88</v>
      </c>
      <c r="B7" s="103"/>
      <c r="C7" s="36"/>
    </row>
    <row r="8" s="35" customFormat="1" ht="25" customHeight="1" spans="1:3">
      <c r="A8" s="101" t="s">
        <v>89</v>
      </c>
      <c r="B8" s="103">
        <f>B9+B10</f>
        <v>0</v>
      </c>
      <c r="C8" s="36"/>
    </row>
    <row r="9" s="35" customFormat="1" ht="25" customHeight="1" spans="1:3">
      <c r="A9" s="101" t="s">
        <v>90</v>
      </c>
      <c r="B9" s="103"/>
      <c r="C9" s="36"/>
    </row>
    <row r="10" s="35" customFormat="1" ht="25" customHeight="1" spans="1:3">
      <c r="A10" s="101" t="s">
        <v>91</v>
      </c>
      <c r="B10" s="103"/>
      <c r="C10" s="36"/>
    </row>
    <row r="11" s="35" customFormat="1" ht="25" customHeight="1" spans="1:3">
      <c r="A11" s="101" t="s">
        <v>92</v>
      </c>
      <c r="B11" s="103">
        <f>SUM(B12:B14)</f>
        <v>0</v>
      </c>
      <c r="C11" s="36"/>
    </row>
    <row r="12" s="35" customFormat="1" ht="25" customHeight="1" spans="1:3">
      <c r="A12" s="101" t="s">
        <v>93</v>
      </c>
      <c r="B12" s="103"/>
      <c r="C12" s="36"/>
    </row>
    <row r="13" s="35" customFormat="1" ht="25" customHeight="1" spans="1:3">
      <c r="A13" s="101" t="s">
        <v>94</v>
      </c>
      <c r="B13" s="103"/>
      <c r="C13" s="36"/>
    </row>
    <row r="14" s="35" customFormat="1" ht="25" customHeight="1" spans="1:3">
      <c r="A14" s="101" t="s">
        <v>95</v>
      </c>
      <c r="B14" s="103"/>
      <c r="C14" s="36"/>
    </row>
    <row r="15" s="35" customFormat="1" ht="25" customHeight="1" spans="1:3">
      <c r="A15" s="101" t="s">
        <v>96</v>
      </c>
      <c r="B15" s="103"/>
      <c r="C15" s="36"/>
    </row>
    <row r="16" s="35" customFormat="1" ht="25" customHeight="1" spans="1:3">
      <c r="A16" s="101" t="s">
        <v>97</v>
      </c>
      <c r="B16" s="103"/>
      <c r="C16" s="36"/>
    </row>
    <row r="17" s="35" customFormat="1" ht="25" customHeight="1" spans="1:3">
      <c r="A17" s="101" t="s">
        <v>98</v>
      </c>
      <c r="B17" s="103"/>
      <c r="C17" s="36"/>
    </row>
    <row r="18" s="35" customFormat="1" ht="25" customHeight="1" spans="1:3">
      <c r="A18" s="101" t="s">
        <v>99</v>
      </c>
      <c r="B18" s="103"/>
      <c r="C18" s="36"/>
    </row>
    <row r="19" s="35" customFormat="1" ht="25" customHeight="1" spans="1:3">
      <c r="A19" s="101" t="s">
        <v>100</v>
      </c>
      <c r="B19" s="102">
        <f>B20+B23+B26+B27</f>
        <v>0</v>
      </c>
      <c r="C19" s="36"/>
    </row>
    <row r="20" s="35" customFormat="1" ht="25" customHeight="1" spans="1:3">
      <c r="A20" s="101" t="s">
        <v>101</v>
      </c>
      <c r="B20" s="102">
        <f>B21+B22</f>
        <v>0</v>
      </c>
      <c r="C20" s="36"/>
    </row>
    <row r="21" s="35" customFormat="1" ht="25" customHeight="1" spans="1:3">
      <c r="A21" s="101" t="s">
        <v>102</v>
      </c>
      <c r="B21" s="102"/>
      <c r="C21" s="36"/>
    </row>
    <row r="22" s="35" customFormat="1" ht="25" customHeight="1" spans="1:3">
      <c r="A22" s="101" t="s">
        <v>103</v>
      </c>
      <c r="B22" s="102"/>
      <c r="C22" s="36"/>
    </row>
    <row r="23" s="35" customFormat="1" ht="25" customHeight="1" spans="1:3">
      <c r="A23" s="101" t="s">
        <v>104</v>
      </c>
      <c r="B23" s="102">
        <f>B24+B25</f>
        <v>0</v>
      </c>
      <c r="C23" s="36"/>
    </row>
    <row r="24" s="35" customFormat="1" ht="25" customHeight="1" spans="1:3">
      <c r="A24" s="101" t="s">
        <v>105</v>
      </c>
      <c r="B24" s="102"/>
      <c r="C24" s="36"/>
    </row>
    <row r="25" s="35" customFormat="1" ht="25" customHeight="1" spans="1:3">
      <c r="A25" s="101" t="s">
        <v>106</v>
      </c>
      <c r="B25" s="102"/>
      <c r="C25" s="36"/>
    </row>
    <row r="26" s="35" customFormat="1" ht="25" customHeight="1" spans="1:3">
      <c r="A26" s="101" t="s">
        <v>107</v>
      </c>
      <c r="B26" s="102"/>
      <c r="C26" s="36"/>
    </row>
    <row r="27" s="35" customFormat="1" ht="25" customHeight="1" spans="1:3">
      <c r="A27" s="101" t="s">
        <v>108</v>
      </c>
      <c r="B27" s="102"/>
      <c r="C27" s="36"/>
    </row>
    <row r="28" ht="25" customHeight="1" spans="1:2">
      <c r="A28" s="104"/>
      <c r="B28" s="102"/>
    </row>
    <row r="29" s="35" customFormat="1" ht="25" customHeight="1" spans="1:3">
      <c r="A29" s="105" t="s">
        <v>109</v>
      </c>
      <c r="B29" s="106">
        <f>B5+B8+B11+B15+B16+B17+B18+B19</f>
        <v>16795409.58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12" sqref="K12"/>
    </sheetView>
  </sheetViews>
  <sheetFormatPr defaultColWidth="10" defaultRowHeight="13.5" outlineLevelCol="5"/>
  <cols>
    <col min="1" max="1" width="10.25" customWidth="1"/>
    <col min="2" max="2" width="26.75" customWidth="1"/>
    <col min="3" max="3" width="12.5" customWidth="1"/>
    <col min="4" max="4" width="12.625" customWidth="1"/>
    <col min="5" max="5" width="13.3" customWidth="1"/>
    <col min="6" max="6" width="12.625" customWidth="1"/>
  </cols>
  <sheetData>
    <row r="1" ht="14.3" customHeight="1" spans="1:6">
      <c r="A1" s="28"/>
      <c r="B1" s="28"/>
      <c r="C1" s="28"/>
      <c r="D1" s="28"/>
      <c r="E1" s="28"/>
      <c r="F1" s="28"/>
    </row>
    <row r="2" ht="39.85" customHeight="1" spans="1:6">
      <c r="A2" s="29" t="s">
        <v>110</v>
      </c>
      <c r="B2" s="29"/>
      <c r="C2" s="29"/>
      <c r="D2" s="29"/>
      <c r="E2" s="29"/>
      <c r="F2" s="29"/>
    </row>
    <row r="3" ht="22.75" customHeight="1" spans="1:6">
      <c r="A3" s="30"/>
      <c r="B3" s="30"/>
      <c r="C3" s="30"/>
      <c r="D3" s="30"/>
      <c r="E3" s="30"/>
      <c r="F3" s="30" t="s">
        <v>35</v>
      </c>
    </row>
    <row r="4" ht="22.75" customHeight="1" spans="1:6">
      <c r="A4" s="98" t="s">
        <v>111</v>
      </c>
      <c r="B4" s="98" t="s">
        <v>112</v>
      </c>
      <c r="C4" s="98" t="s">
        <v>113</v>
      </c>
      <c r="D4" s="98" t="s">
        <v>114</v>
      </c>
      <c r="E4" s="98" t="s">
        <v>115</v>
      </c>
      <c r="F4" s="98" t="s">
        <v>116</v>
      </c>
    </row>
    <row r="5" ht="22.75" customHeight="1" spans="1:6">
      <c r="A5" s="99" t="s">
        <v>117</v>
      </c>
      <c r="B5" s="99"/>
      <c r="C5" s="82">
        <f>C6+C9+C14</f>
        <v>16795409.58</v>
      </c>
      <c r="D5" s="82">
        <f>D6+D9+D14</f>
        <v>16795409.58</v>
      </c>
      <c r="E5" s="82"/>
      <c r="F5" s="82"/>
    </row>
    <row r="6" ht="24" customHeight="1" spans="1:6">
      <c r="A6" s="80" t="s">
        <v>118</v>
      </c>
      <c r="B6" s="81" t="s">
        <v>119</v>
      </c>
      <c r="C6" s="82">
        <f t="shared" ref="C6:C16" si="0">D6+E6</f>
        <v>15772428.28</v>
      </c>
      <c r="D6" s="82">
        <f>D7</f>
        <v>15772428.28</v>
      </c>
      <c r="E6" s="82"/>
      <c r="F6" s="82"/>
    </row>
    <row r="7" ht="24" customHeight="1" spans="1:6">
      <c r="A7" s="80" t="s">
        <v>120</v>
      </c>
      <c r="B7" s="83" t="s">
        <v>121</v>
      </c>
      <c r="C7" s="82">
        <f t="shared" si="0"/>
        <v>15772428.28</v>
      </c>
      <c r="D7" s="82">
        <f>D8</f>
        <v>15772428.28</v>
      </c>
      <c r="E7" s="82"/>
      <c r="F7" s="82"/>
    </row>
    <row r="8" ht="24" customHeight="1" spans="1:6">
      <c r="A8" s="80" t="s">
        <v>122</v>
      </c>
      <c r="B8" s="81" t="s">
        <v>123</v>
      </c>
      <c r="C8" s="82">
        <f t="shared" si="0"/>
        <v>15772428.28</v>
      </c>
      <c r="D8" s="84">
        <v>15772428.28</v>
      </c>
      <c r="E8" s="84"/>
      <c r="F8" s="84"/>
    </row>
    <row r="9" ht="24" customHeight="1" spans="1:6">
      <c r="A9" s="80" t="s">
        <v>124</v>
      </c>
      <c r="B9" s="81" t="s">
        <v>125</v>
      </c>
      <c r="C9" s="82">
        <f t="shared" si="0"/>
        <v>190280.17</v>
      </c>
      <c r="D9" s="84">
        <f>D10+D12</f>
        <v>190280.17</v>
      </c>
      <c r="E9" s="84"/>
      <c r="F9" s="84"/>
    </row>
    <row r="10" ht="24" customHeight="1" spans="1:6">
      <c r="A10" s="80" t="s">
        <v>126</v>
      </c>
      <c r="B10" s="81" t="s">
        <v>127</v>
      </c>
      <c r="C10" s="82">
        <f t="shared" si="0"/>
        <v>96453.42</v>
      </c>
      <c r="D10" s="84">
        <f>D11</f>
        <v>96453.42</v>
      </c>
      <c r="E10" s="84"/>
      <c r="F10" s="84"/>
    </row>
    <row r="11" ht="24" customHeight="1" spans="1:6">
      <c r="A11" s="80" t="s">
        <v>128</v>
      </c>
      <c r="B11" s="81" t="s">
        <v>129</v>
      </c>
      <c r="C11" s="82">
        <f t="shared" si="0"/>
        <v>96453.42</v>
      </c>
      <c r="D11" s="84">
        <v>96453.42</v>
      </c>
      <c r="E11" s="84"/>
      <c r="F11" s="84"/>
    </row>
    <row r="12" ht="24" customHeight="1" spans="1:6">
      <c r="A12" s="85" t="s">
        <v>130</v>
      </c>
      <c r="B12" s="81" t="s">
        <v>131</v>
      </c>
      <c r="C12" s="82">
        <f t="shared" si="0"/>
        <v>93826.75</v>
      </c>
      <c r="D12" s="84">
        <f>D13</f>
        <v>93826.75</v>
      </c>
      <c r="E12" s="84"/>
      <c r="F12" s="84"/>
    </row>
    <row r="13" ht="24" customHeight="1" spans="1:6">
      <c r="A13" s="85" t="s">
        <v>132</v>
      </c>
      <c r="B13" s="81" t="s">
        <v>131</v>
      </c>
      <c r="C13" s="82">
        <f t="shared" si="0"/>
        <v>93826.75</v>
      </c>
      <c r="D13" s="84">
        <v>93826.75</v>
      </c>
      <c r="E13" s="84"/>
      <c r="F13" s="84"/>
    </row>
    <row r="14" ht="24" customHeight="1" spans="1:6">
      <c r="A14" s="85" t="s">
        <v>133</v>
      </c>
      <c r="B14" s="81" t="s">
        <v>134</v>
      </c>
      <c r="C14" s="82">
        <f t="shared" si="0"/>
        <v>832701.13</v>
      </c>
      <c r="D14" s="84">
        <f>D15</f>
        <v>832701.13</v>
      </c>
      <c r="E14" s="84"/>
      <c r="F14" s="84"/>
    </row>
    <row r="15" ht="24" customHeight="1" spans="1:6">
      <c r="A15" s="85" t="s">
        <v>135</v>
      </c>
      <c r="B15" s="81" t="s">
        <v>136</v>
      </c>
      <c r="C15" s="82">
        <f t="shared" si="0"/>
        <v>832701.13</v>
      </c>
      <c r="D15" s="84">
        <f>D16</f>
        <v>832701.13</v>
      </c>
      <c r="E15" s="84"/>
      <c r="F15" s="84"/>
    </row>
    <row r="16" ht="24" customHeight="1" spans="1:6">
      <c r="A16" s="85" t="s">
        <v>137</v>
      </c>
      <c r="B16" s="81" t="s">
        <v>138</v>
      </c>
      <c r="C16" s="82">
        <f t="shared" si="0"/>
        <v>832701.13</v>
      </c>
      <c r="D16" s="84">
        <v>832701.13</v>
      </c>
      <c r="E16" s="84"/>
      <c r="F16" s="84"/>
    </row>
    <row r="17" ht="24" customHeight="1" spans="1:6">
      <c r="A17" s="85"/>
      <c r="B17" s="81"/>
      <c r="C17" s="86"/>
      <c r="D17" s="84"/>
      <c r="E17" s="84"/>
      <c r="F17" s="84"/>
    </row>
    <row r="18" ht="24" customHeight="1" spans="1:6">
      <c r="A18" s="85"/>
      <c r="B18" s="81"/>
      <c r="C18" s="86"/>
      <c r="D18" s="84"/>
      <c r="E18" s="84"/>
      <c r="F18" s="84"/>
    </row>
    <row r="19" ht="24" customHeight="1" spans="1:6">
      <c r="A19" s="85"/>
      <c r="B19" s="81"/>
      <c r="C19" s="86"/>
      <c r="D19" s="84"/>
      <c r="E19" s="84"/>
      <c r="F19" s="84"/>
    </row>
    <row r="20" ht="24" customHeight="1" spans="1:6">
      <c r="A20" s="85"/>
      <c r="B20" s="81"/>
      <c r="C20" s="86"/>
      <c r="D20" s="84"/>
      <c r="E20" s="84"/>
      <c r="F20" s="84"/>
    </row>
    <row r="21" ht="24" customHeight="1" spans="1:6">
      <c r="A21" s="85"/>
      <c r="B21" s="81"/>
      <c r="C21" s="86"/>
      <c r="D21" s="84"/>
      <c r="E21" s="84"/>
      <c r="F21" s="84"/>
    </row>
    <row r="22" ht="24" customHeight="1" spans="1:6">
      <c r="A22" s="85"/>
      <c r="B22" s="81"/>
      <c r="C22" s="86"/>
      <c r="D22" s="84"/>
      <c r="E22" s="84"/>
      <c r="F22" s="84"/>
    </row>
    <row r="23" ht="24" customHeight="1" spans="1:6">
      <c r="A23" s="85"/>
      <c r="B23" s="81"/>
      <c r="C23" s="86"/>
      <c r="D23" s="84"/>
      <c r="E23" s="84"/>
      <c r="F23" s="84"/>
    </row>
    <row r="24" ht="24" customHeight="1" spans="1:6">
      <c r="A24" s="85"/>
      <c r="B24" s="81"/>
      <c r="C24" s="86"/>
      <c r="D24" s="84"/>
      <c r="E24" s="84"/>
      <c r="F24" s="84"/>
    </row>
    <row r="25" ht="24" customHeight="1" spans="1:6">
      <c r="A25" s="85"/>
      <c r="B25" s="81"/>
      <c r="C25" s="86"/>
      <c r="D25" s="84"/>
      <c r="E25" s="84"/>
      <c r="F25" s="84"/>
    </row>
    <row r="26" ht="24" customHeight="1" spans="1:6">
      <c r="A26" s="85"/>
      <c r="B26" s="81"/>
      <c r="C26" s="86"/>
      <c r="D26" s="84"/>
      <c r="E26" s="84"/>
      <c r="F26" s="84"/>
    </row>
    <row r="27" ht="24" customHeight="1" spans="1:6">
      <c r="A27" s="85"/>
      <c r="B27" s="81"/>
      <c r="C27" s="86"/>
      <c r="D27" s="84"/>
      <c r="E27" s="84"/>
      <c r="F27" s="84"/>
    </row>
    <row r="28" ht="24" customHeight="1" spans="1:6">
      <c r="A28" s="85"/>
      <c r="B28" s="81"/>
      <c r="C28" s="86"/>
      <c r="D28" s="84"/>
      <c r="E28" s="84"/>
      <c r="F28" s="84"/>
    </row>
    <row r="29" ht="24" customHeight="1" spans="1:6">
      <c r="A29" s="86"/>
      <c r="B29" s="86"/>
      <c r="C29" s="86"/>
      <c r="D29" s="84"/>
      <c r="E29" s="84"/>
      <c r="F29" s="84"/>
    </row>
    <row r="30" ht="24" customHeight="1" spans="1:6">
      <c r="A30" s="86"/>
      <c r="B30" s="86"/>
      <c r="C30" s="86"/>
      <c r="D30" s="84"/>
      <c r="E30" s="84"/>
      <c r="F30" s="84"/>
    </row>
    <row r="31" ht="24" customHeight="1" spans="1:6">
      <c r="A31" s="86"/>
      <c r="B31" s="86"/>
      <c r="C31" s="86"/>
      <c r="D31" s="84"/>
      <c r="E31" s="84"/>
      <c r="F31" s="84"/>
    </row>
    <row r="32" ht="24" customHeight="1" spans="1:6">
      <c r="A32" s="86"/>
      <c r="B32" s="86"/>
      <c r="C32" s="86"/>
      <c r="D32" s="84"/>
      <c r="E32" s="84"/>
      <c r="F32" s="84"/>
    </row>
    <row r="33" ht="24" customHeight="1" spans="1:6">
      <c r="A33" s="86"/>
      <c r="B33" s="86"/>
      <c r="C33" s="86"/>
      <c r="D33" s="84"/>
      <c r="E33" s="84"/>
      <c r="F33" s="8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9" workbookViewId="0">
      <selection activeCell="F14" sqref="F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0" customHeight="1" spans="1:7">
      <c r="A2" s="29" t="s">
        <v>139</v>
      </c>
      <c r="B2" s="29"/>
      <c r="C2" s="29"/>
      <c r="D2" s="29"/>
      <c r="E2" s="28"/>
      <c r="F2" s="28"/>
      <c r="G2" s="28"/>
    </row>
    <row r="3" ht="18" customHeight="1" spans="1:7">
      <c r="A3" s="30"/>
      <c r="B3" s="30"/>
      <c r="C3" s="64" t="s">
        <v>35</v>
      </c>
      <c r="D3" s="64"/>
      <c r="E3" s="30"/>
      <c r="F3" s="30"/>
      <c r="G3" s="30"/>
    </row>
    <row r="4" ht="22.75" customHeight="1" spans="1:7">
      <c r="A4" s="87" t="s">
        <v>36</v>
      </c>
      <c r="B4" s="87"/>
      <c r="C4" s="87" t="s">
        <v>37</v>
      </c>
      <c r="D4" s="87"/>
      <c r="E4" s="30"/>
      <c r="F4" s="30"/>
      <c r="G4" s="30"/>
    </row>
    <row r="5" ht="22.75" customHeight="1" spans="1:7">
      <c r="A5" s="87" t="s">
        <v>38</v>
      </c>
      <c r="B5" s="87" t="s">
        <v>39</v>
      </c>
      <c r="C5" s="87" t="s">
        <v>38</v>
      </c>
      <c r="D5" s="87" t="s">
        <v>117</v>
      </c>
      <c r="E5" s="30"/>
      <c r="F5" s="30"/>
      <c r="G5" s="30"/>
    </row>
    <row r="6" ht="22.75" customHeight="1" spans="1:7">
      <c r="A6" s="33" t="s">
        <v>140</v>
      </c>
      <c r="B6" s="93">
        <v>16795409.58</v>
      </c>
      <c r="C6" s="33" t="s">
        <v>141</v>
      </c>
      <c r="D6" s="94">
        <f>D7+D14+D16</f>
        <v>16795409.58</v>
      </c>
      <c r="E6" s="30"/>
      <c r="F6" s="30"/>
      <c r="G6" s="30"/>
    </row>
    <row r="7" ht="22.75" customHeight="1" spans="1:7">
      <c r="A7" s="33" t="s">
        <v>142</v>
      </c>
      <c r="B7" s="93">
        <v>16795409.58</v>
      </c>
      <c r="C7" s="33" t="s">
        <v>143</v>
      </c>
      <c r="D7" s="93">
        <v>15772428.28</v>
      </c>
      <c r="E7" s="30"/>
      <c r="F7" s="30"/>
      <c r="G7" s="30"/>
    </row>
    <row r="8" ht="22.75" customHeight="1" spans="1:7">
      <c r="A8" s="33" t="s">
        <v>144</v>
      </c>
      <c r="B8" s="93"/>
      <c r="C8" s="33" t="s">
        <v>145</v>
      </c>
      <c r="D8" s="93"/>
      <c r="E8" s="30"/>
      <c r="F8" s="30"/>
      <c r="G8" s="30"/>
    </row>
    <row r="9" ht="22.75" customHeight="1" spans="1:7">
      <c r="A9" s="33" t="s">
        <v>146</v>
      </c>
      <c r="B9" s="93"/>
      <c r="C9" s="33" t="s">
        <v>147</v>
      </c>
      <c r="D9" s="93"/>
      <c r="E9" s="30"/>
      <c r="F9" s="30"/>
      <c r="G9" s="30"/>
    </row>
    <row r="10" ht="22.75" customHeight="1" spans="1:7">
      <c r="A10" s="33"/>
      <c r="B10" s="91"/>
      <c r="C10" s="33" t="s">
        <v>148</v>
      </c>
      <c r="D10" s="93"/>
      <c r="E10" s="30"/>
      <c r="F10" s="30"/>
      <c r="G10" s="30"/>
    </row>
    <row r="11" ht="22.75" customHeight="1" spans="1:7">
      <c r="A11" s="33"/>
      <c r="B11" s="91"/>
      <c r="C11" s="33" t="s">
        <v>149</v>
      </c>
      <c r="D11" s="93"/>
      <c r="E11" s="30"/>
      <c r="F11" s="30"/>
      <c r="G11" s="30"/>
    </row>
    <row r="12" ht="22.75" customHeight="1" spans="1:7">
      <c r="A12" s="33"/>
      <c r="B12" s="91"/>
      <c r="C12" s="33" t="s">
        <v>150</v>
      </c>
      <c r="D12" s="93"/>
      <c r="E12" s="30"/>
      <c r="F12" s="30"/>
      <c r="G12" s="30"/>
    </row>
    <row r="13" ht="22.75" customHeight="1" spans="1:7">
      <c r="A13" s="61"/>
      <c r="B13" s="92"/>
      <c r="C13" s="33" t="s">
        <v>151</v>
      </c>
      <c r="D13" s="93"/>
      <c r="E13" s="30"/>
      <c r="F13" s="30"/>
      <c r="G13" s="30"/>
    </row>
    <row r="14" ht="22.75" customHeight="1" spans="1:7">
      <c r="A14" s="33"/>
      <c r="B14" s="91"/>
      <c r="C14" s="33" t="s">
        <v>152</v>
      </c>
      <c r="D14" s="95">
        <v>190280.17</v>
      </c>
      <c r="E14" s="30"/>
      <c r="F14" s="30"/>
      <c r="G14" s="63"/>
    </row>
    <row r="15" ht="22.75" customHeight="1" spans="1:7">
      <c r="A15" s="33"/>
      <c r="B15" s="91"/>
      <c r="C15" s="33" t="s">
        <v>153</v>
      </c>
      <c r="D15" s="93"/>
      <c r="E15" s="30"/>
      <c r="F15" s="30"/>
      <c r="G15" s="30"/>
    </row>
    <row r="16" ht="22.75" customHeight="1" spans="1:7">
      <c r="A16" s="33"/>
      <c r="B16" s="91"/>
      <c r="C16" s="33" t="s">
        <v>154</v>
      </c>
      <c r="D16" s="93">
        <v>832701.13</v>
      </c>
      <c r="E16" s="30"/>
      <c r="F16" s="30"/>
      <c r="G16" s="30"/>
    </row>
    <row r="17" ht="22.75" customHeight="1" spans="1:7">
      <c r="A17" s="33"/>
      <c r="B17" s="91"/>
      <c r="C17" s="33" t="s">
        <v>155</v>
      </c>
      <c r="D17" s="93"/>
      <c r="E17" s="30"/>
      <c r="F17" s="30"/>
      <c r="G17" s="30"/>
    </row>
    <row r="18" ht="22.75" customHeight="1" spans="1:7">
      <c r="A18" s="33"/>
      <c r="B18" s="91"/>
      <c r="C18" s="33" t="s">
        <v>156</v>
      </c>
      <c r="D18" s="93"/>
      <c r="E18" s="30"/>
      <c r="F18" s="30"/>
      <c r="G18" s="30"/>
    </row>
    <row r="19" ht="22.75" customHeight="1" spans="1:7">
      <c r="A19" s="33"/>
      <c r="B19" s="33"/>
      <c r="C19" s="33" t="s">
        <v>157</v>
      </c>
      <c r="D19" s="93"/>
      <c r="E19" s="30"/>
      <c r="F19" s="30"/>
      <c r="G19" s="30"/>
    </row>
    <row r="20" ht="22.75" customHeight="1" spans="1:7">
      <c r="A20" s="33"/>
      <c r="B20" s="33"/>
      <c r="C20" s="33" t="s">
        <v>158</v>
      </c>
      <c r="D20" s="93"/>
      <c r="E20" s="30"/>
      <c r="F20" s="30"/>
      <c r="G20" s="30"/>
    </row>
    <row r="21" ht="22.75" customHeight="1" spans="1:7">
      <c r="A21" s="33"/>
      <c r="B21" s="33"/>
      <c r="C21" s="33" t="s">
        <v>159</v>
      </c>
      <c r="D21" s="93"/>
      <c r="E21" s="30"/>
      <c r="F21" s="30"/>
      <c r="G21" s="30"/>
    </row>
    <row r="22" ht="22.75" customHeight="1" spans="1:7">
      <c r="A22" s="33"/>
      <c r="B22" s="33"/>
      <c r="C22" s="33" t="s">
        <v>160</v>
      </c>
      <c r="D22" s="93"/>
      <c r="E22" s="30"/>
      <c r="F22" s="30"/>
      <c r="G22" s="30"/>
    </row>
    <row r="23" ht="22.75" customHeight="1" spans="1:7">
      <c r="A23" s="33"/>
      <c r="B23" s="33"/>
      <c r="C23" s="33" t="s">
        <v>161</v>
      </c>
      <c r="D23" s="93"/>
      <c r="E23" s="30"/>
      <c r="F23" s="30"/>
      <c r="G23" s="30"/>
    </row>
    <row r="24" ht="22.75" customHeight="1" spans="1:7">
      <c r="A24" s="33"/>
      <c r="B24" s="33"/>
      <c r="C24" s="33" t="s">
        <v>162</v>
      </c>
      <c r="D24" s="93"/>
      <c r="E24" s="30"/>
      <c r="F24" s="30"/>
      <c r="G24" s="30"/>
    </row>
    <row r="25" ht="22.75" customHeight="1" spans="1:7">
      <c r="A25" s="33"/>
      <c r="B25" s="33"/>
      <c r="C25" s="33" t="s">
        <v>163</v>
      </c>
      <c r="D25" s="93"/>
      <c r="E25" s="30"/>
      <c r="F25" s="30"/>
      <c r="G25" s="30"/>
    </row>
    <row r="26" ht="22.75" customHeight="1" spans="1:7">
      <c r="A26" s="33"/>
      <c r="B26" s="33"/>
      <c r="C26" s="33" t="s">
        <v>164</v>
      </c>
      <c r="D26" s="93"/>
      <c r="E26" s="30"/>
      <c r="F26" s="30"/>
      <c r="G26" s="30"/>
    </row>
    <row r="27" ht="22.75" customHeight="1" spans="1:7">
      <c r="A27" s="33"/>
      <c r="B27" s="33"/>
      <c r="C27" s="33" t="s">
        <v>165</v>
      </c>
      <c r="D27" s="93"/>
      <c r="E27" s="30"/>
      <c r="F27" s="30"/>
      <c r="G27" s="30"/>
    </row>
    <row r="28" ht="22.75" customHeight="1" spans="1:7">
      <c r="A28" s="33"/>
      <c r="B28" s="33"/>
      <c r="C28" s="33" t="s">
        <v>166</v>
      </c>
      <c r="D28" s="93"/>
      <c r="E28" s="30"/>
      <c r="F28" s="30"/>
      <c r="G28" s="30"/>
    </row>
    <row r="29" ht="22.75" customHeight="1" spans="1:7">
      <c r="A29" s="33"/>
      <c r="B29" s="33"/>
      <c r="C29" s="33" t="s">
        <v>167</v>
      </c>
      <c r="D29" s="93"/>
      <c r="E29" s="30"/>
      <c r="F29" s="30"/>
      <c r="G29" s="30"/>
    </row>
    <row r="30" ht="22.75" customHeight="1" spans="1:7">
      <c r="A30" s="33"/>
      <c r="B30" s="33"/>
      <c r="C30" s="33" t="s">
        <v>168</v>
      </c>
      <c r="D30" s="93"/>
      <c r="E30" s="30"/>
      <c r="F30" s="30"/>
      <c r="G30" s="30"/>
    </row>
    <row r="31" ht="22.75" customHeight="1" spans="1:7">
      <c r="A31" s="33"/>
      <c r="B31" s="33"/>
      <c r="C31" s="33" t="s">
        <v>169</v>
      </c>
      <c r="D31" s="93"/>
      <c r="E31" s="30"/>
      <c r="F31" s="30"/>
      <c r="G31" s="30"/>
    </row>
    <row r="32" ht="22.75" customHeight="1" spans="1:7">
      <c r="A32" s="33"/>
      <c r="B32" s="33"/>
      <c r="C32" s="33" t="s">
        <v>170</v>
      </c>
      <c r="D32" s="93"/>
      <c r="E32" s="30"/>
      <c r="F32" s="30"/>
      <c r="G32" s="30"/>
    </row>
    <row r="33" ht="22.75" customHeight="1" spans="1:7">
      <c r="A33" s="33"/>
      <c r="B33" s="33"/>
      <c r="C33" s="33" t="s">
        <v>171</v>
      </c>
      <c r="D33" s="93"/>
      <c r="E33" s="30"/>
      <c r="F33" s="30"/>
      <c r="G33" s="30"/>
    </row>
    <row r="34" ht="22.75" customHeight="1" spans="1:7">
      <c r="A34" s="33"/>
      <c r="B34" s="33"/>
      <c r="C34" s="33" t="s">
        <v>172</v>
      </c>
      <c r="D34" s="93"/>
      <c r="E34" s="30"/>
      <c r="F34" s="30"/>
      <c r="G34" s="30"/>
    </row>
    <row r="35" ht="22.75" customHeight="1" spans="1:7">
      <c r="A35" s="33"/>
      <c r="B35" s="33"/>
      <c r="C35" s="33" t="s">
        <v>173</v>
      </c>
      <c r="D35" s="93"/>
      <c r="E35" s="30"/>
      <c r="F35" s="30"/>
      <c r="G35" s="30"/>
    </row>
    <row r="36" ht="22.75" customHeight="1" spans="1:7">
      <c r="A36" s="33"/>
      <c r="B36" s="33"/>
      <c r="C36" s="33" t="s">
        <v>174</v>
      </c>
      <c r="D36" s="94"/>
      <c r="E36" s="30"/>
      <c r="F36" s="30"/>
      <c r="G36" s="30"/>
    </row>
    <row r="37" ht="22.75" customHeight="1" spans="1:7">
      <c r="A37" s="87" t="s">
        <v>175</v>
      </c>
      <c r="B37" s="96">
        <f>B6</f>
        <v>16795409.58</v>
      </c>
      <c r="C37" s="87" t="s">
        <v>176</v>
      </c>
      <c r="D37" s="97">
        <f>D6</f>
        <v>16795409.58</v>
      </c>
      <c r="E37" s="63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20" sqref="E2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64" t="s">
        <v>35</v>
      </c>
      <c r="K3" s="64"/>
    </row>
    <row r="4" ht="22.75" customHeight="1" spans="1:11">
      <c r="A4" s="87" t="s">
        <v>178</v>
      </c>
      <c r="B4" s="87" t="s">
        <v>117</v>
      </c>
      <c r="C4" s="87" t="s">
        <v>179</v>
      </c>
      <c r="D4" s="87"/>
      <c r="E4" s="87"/>
      <c r="F4" s="87" t="s">
        <v>180</v>
      </c>
      <c r="G4" s="87"/>
      <c r="H4" s="87"/>
      <c r="I4" s="87" t="s">
        <v>181</v>
      </c>
      <c r="J4" s="87"/>
      <c r="K4" s="87"/>
    </row>
    <row r="5" ht="22.75" customHeight="1" spans="1:11">
      <c r="A5" s="87"/>
      <c r="B5" s="87"/>
      <c r="C5" s="32" t="s">
        <v>117</v>
      </c>
      <c r="D5" s="32" t="s">
        <v>114</v>
      </c>
      <c r="E5" s="32" t="s">
        <v>115</v>
      </c>
      <c r="F5" s="32" t="s">
        <v>117</v>
      </c>
      <c r="G5" s="32" t="s">
        <v>114</v>
      </c>
      <c r="H5" s="32" t="s">
        <v>115</v>
      </c>
      <c r="I5" s="32" t="s">
        <v>117</v>
      </c>
      <c r="J5" s="32" t="s">
        <v>114</v>
      </c>
      <c r="K5" s="32" t="s">
        <v>115</v>
      </c>
    </row>
    <row r="6" ht="22.75" customHeight="1" spans="1:11">
      <c r="A6" s="61" t="s">
        <v>117</v>
      </c>
      <c r="B6" s="88">
        <f>C6+F6+I6</f>
        <v>16795409.58</v>
      </c>
      <c r="C6" s="88">
        <f>D6+E6</f>
        <v>16795409.58</v>
      </c>
      <c r="D6" s="89">
        <f>D7</f>
        <v>16795409.58</v>
      </c>
      <c r="E6" s="88"/>
      <c r="F6" s="88"/>
      <c r="G6" s="88"/>
      <c r="H6" s="88"/>
      <c r="I6" s="88"/>
      <c r="J6" s="88"/>
      <c r="K6" s="88"/>
    </row>
    <row r="7" ht="22.75" customHeight="1" spans="1:11">
      <c r="A7" s="90" t="s">
        <v>2</v>
      </c>
      <c r="B7" s="88">
        <f>C7+F7+I7</f>
        <v>16795409.58</v>
      </c>
      <c r="C7" s="88">
        <f>D7+E7</f>
        <v>16795409.58</v>
      </c>
      <c r="D7" s="91">
        <v>16795409.58</v>
      </c>
      <c r="E7" s="92"/>
      <c r="F7" s="92"/>
      <c r="G7" s="92"/>
      <c r="H7" s="92"/>
      <c r="I7" s="92"/>
      <c r="J7" s="92"/>
      <c r="K7" s="92"/>
    </row>
    <row r="8" ht="22.75" customHeight="1" spans="1:11">
      <c r="A8" s="90"/>
      <c r="B8" s="89"/>
      <c r="C8" s="89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9" sqref="G9"/>
    </sheetView>
  </sheetViews>
  <sheetFormatPr defaultColWidth="10" defaultRowHeight="13.5" outlineLevelCol="4"/>
  <cols>
    <col min="1" max="1" width="9.125" customWidth="1"/>
    <col min="2" max="2" width="25.7833333333333" customWidth="1"/>
    <col min="3" max="3" width="15.75" customWidth="1"/>
    <col min="4" max="4" width="16.875" customWidth="1"/>
    <col min="5" max="5" width="19.875" customWidth="1"/>
  </cols>
  <sheetData>
    <row r="1" ht="14.3" customHeight="1" spans="1:1">
      <c r="A1" s="73"/>
    </row>
    <row r="2" ht="36.9" customHeight="1" spans="1:5">
      <c r="A2" s="29" t="s">
        <v>182</v>
      </c>
      <c r="B2" s="29"/>
      <c r="C2" s="29"/>
      <c r="D2" s="29"/>
      <c r="E2" s="29"/>
    </row>
    <row r="3" ht="21.85" customHeight="1" spans="1:5">
      <c r="A3" s="30"/>
      <c r="B3" s="30"/>
      <c r="C3" s="64" t="s">
        <v>35</v>
      </c>
      <c r="D3" s="64"/>
      <c r="E3" s="64"/>
    </row>
    <row r="4" ht="22.75" customHeight="1" spans="1:5">
      <c r="A4" s="65" t="s">
        <v>111</v>
      </c>
      <c r="B4" s="65"/>
      <c r="C4" s="65" t="s">
        <v>179</v>
      </c>
      <c r="D4" s="65"/>
      <c r="E4" s="65"/>
    </row>
    <row r="5" ht="22.75" customHeight="1" spans="1:5">
      <c r="A5" s="74" t="s">
        <v>183</v>
      </c>
      <c r="B5" s="74" t="s">
        <v>184</v>
      </c>
      <c r="C5" s="75" t="s">
        <v>117</v>
      </c>
      <c r="D5" s="74" t="s">
        <v>114</v>
      </c>
      <c r="E5" s="74" t="s">
        <v>115</v>
      </c>
    </row>
    <row r="6" ht="22.75" customHeight="1" spans="1:5">
      <c r="A6" s="76"/>
      <c r="B6" s="77" t="s">
        <v>117</v>
      </c>
      <c r="C6" s="78">
        <f>D6+E6</f>
        <v>16795409.58</v>
      </c>
      <c r="D6" s="79">
        <f>D7+D10+D15</f>
        <v>16795409.58</v>
      </c>
      <c r="E6" s="79"/>
    </row>
    <row r="7" ht="29" customHeight="1" spans="1:5">
      <c r="A7" s="80" t="s">
        <v>118</v>
      </c>
      <c r="B7" s="81" t="s">
        <v>119</v>
      </c>
      <c r="C7" s="82">
        <f t="shared" ref="C7:C17" si="0">D7+E7</f>
        <v>15772428.28</v>
      </c>
      <c r="D7" s="82">
        <f t="shared" ref="D7:D11" si="1">D8</f>
        <v>15772428.28</v>
      </c>
      <c r="E7" s="82"/>
    </row>
    <row r="8" ht="29" customHeight="1" spans="1:5">
      <c r="A8" s="80" t="s">
        <v>120</v>
      </c>
      <c r="B8" s="83" t="s">
        <v>121</v>
      </c>
      <c r="C8" s="82">
        <f t="shared" si="0"/>
        <v>15772428.28</v>
      </c>
      <c r="D8" s="82">
        <f t="shared" si="1"/>
        <v>15772428.28</v>
      </c>
      <c r="E8" s="82"/>
    </row>
    <row r="9" ht="29" customHeight="1" spans="1:5">
      <c r="A9" s="80" t="s">
        <v>122</v>
      </c>
      <c r="B9" s="81" t="s">
        <v>123</v>
      </c>
      <c r="C9" s="82">
        <f t="shared" si="0"/>
        <v>15772428.28</v>
      </c>
      <c r="D9" s="84">
        <v>15772428.28</v>
      </c>
      <c r="E9" s="84"/>
    </row>
    <row r="10" ht="29" customHeight="1" spans="1:5">
      <c r="A10" s="80" t="s">
        <v>124</v>
      </c>
      <c r="B10" s="81" t="s">
        <v>125</v>
      </c>
      <c r="C10" s="82">
        <f t="shared" si="0"/>
        <v>190280.17</v>
      </c>
      <c r="D10" s="84">
        <f>D11+D13</f>
        <v>190280.17</v>
      </c>
      <c r="E10" s="84"/>
    </row>
    <row r="11" ht="29" customHeight="1" spans="1:5">
      <c r="A11" s="80" t="s">
        <v>126</v>
      </c>
      <c r="B11" s="81" t="s">
        <v>127</v>
      </c>
      <c r="C11" s="82">
        <f t="shared" si="0"/>
        <v>96453.42</v>
      </c>
      <c r="D11" s="84">
        <f t="shared" si="1"/>
        <v>96453.42</v>
      </c>
      <c r="E11" s="84"/>
    </row>
    <row r="12" ht="29" customHeight="1" spans="1:5">
      <c r="A12" s="80" t="s">
        <v>128</v>
      </c>
      <c r="B12" s="81" t="s">
        <v>129</v>
      </c>
      <c r="C12" s="82">
        <f t="shared" si="0"/>
        <v>96453.42</v>
      </c>
      <c r="D12" s="84">
        <v>96453.42</v>
      </c>
      <c r="E12" s="84"/>
    </row>
    <row r="13" ht="29" customHeight="1" spans="1:5">
      <c r="A13" s="85" t="s">
        <v>130</v>
      </c>
      <c r="B13" s="81" t="s">
        <v>131</v>
      </c>
      <c r="C13" s="82">
        <f t="shared" si="0"/>
        <v>93826.75</v>
      </c>
      <c r="D13" s="84">
        <f t="shared" ref="D13:D16" si="2">D14</f>
        <v>93826.75</v>
      </c>
      <c r="E13" s="84"/>
    </row>
    <row r="14" ht="29" customHeight="1" spans="1:5">
      <c r="A14" s="85" t="s">
        <v>132</v>
      </c>
      <c r="B14" s="81" t="s">
        <v>131</v>
      </c>
      <c r="C14" s="82">
        <f t="shared" si="0"/>
        <v>93826.75</v>
      </c>
      <c r="D14" s="84">
        <v>93826.75</v>
      </c>
      <c r="E14" s="84"/>
    </row>
    <row r="15" ht="29" customHeight="1" spans="1:5">
      <c r="A15" s="85" t="s">
        <v>133</v>
      </c>
      <c r="B15" s="81" t="s">
        <v>134</v>
      </c>
      <c r="C15" s="82">
        <f t="shared" si="0"/>
        <v>832701.13</v>
      </c>
      <c r="D15" s="84">
        <f t="shared" si="2"/>
        <v>832701.13</v>
      </c>
      <c r="E15" s="84"/>
    </row>
    <row r="16" ht="29" customHeight="1" spans="1:5">
      <c r="A16" s="85" t="s">
        <v>135</v>
      </c>
      <c r="B16" s="81" t="s">
        <v>136</v>
      </c>
      <c r="C16" s="82">
        <f t="shared" si="0"/>
        <v>832701.13</v>
      </c>
      <c r="D16" s="84">
        <f t="shared" si="2"/>
        <v>832701.13</v>
      </c>
      <c r="E16" s="84"/>
    </row>
    <row r="17" ht="29" customHeight="1" spans="1:5">
      <c r="A17" s="85" t="s">
        <v>137</v>
      </c>
      <c r="B17" s="81" t="s">
        <v>138</v>
      </c>
      <c r="C17" s="82">
        <f t="shared" si="0"/>
        <v>832701.13</v>
      </c>
      <c r="D17" s="84">
        <v>832701.13</v>
      </c>
      <c r="E17" s="84"/>
    </row>
    <row r="18" ht="29" customHeight="1" spans="1:5">
      <c r="A18" s="86"/>
      <c r="B18" s="86"/>
      <c r="C18" s="84"/>
      <c r="D18" s="84"/>
      <c r="E18" s="84"/>
    </row>
    <row r="19" ht="29" customHeight="1" spans="1:5">
      <c r="A19" s="86"/>
      <c r="B19" s="86"/>
      <c r="C19" s="84"/>
      <c r="D19" s="84"/>
      <c r="E19" s="84"/>
    </row>
    <row r="20" ht="29" customHeight="1" spans="1:5">
      <c r="A20" s="86"/>
      <c r="B20" s="86"/>
      <c r="C20" s="84"/>
      <c r="D20" s="84"/>
      <c r="E20" s="84"/>
    </row>
    <row r="21" ht="29" customHeight="1" spans="1:5">
      <c r="A21" s="86"/>
      <c r="B21" s="86"/>
      <c r="C21" s="84"/>
      <c r="D21" s="84"/>
      <c r="E21" s="84"/>
    </row>
    <row r="22" ht="29" customHeight="1" spans="1:5">
      <c r="A22" s="86"/>
      <c r="B22" s="86"/>
      <c r="C22" s="84"/>
      <c r="D22" s="84"/>
      <c r="E22" s="84"/>
    </row>
    <row r="23" ht="29" customHeight="1" spans="1:5">
      <c r="A23" s="86"/>
      <c r="B23" s="86"/>
      <c r="C23" s="84"/>
      <c r="D23" s="84"/>
      <c r="E23" s="84"/>
    </row>
    <row r="24" ht="29" customHeight="1" spans="1:5">
      <c r="A24" s="86"/>
      <c r="B24" s="86"/>
      <c r="C24" s="84"/>
      <c r="D24" s="84"/>
      <c r="E24" s="84"/>
    </row>
    <row r="25" ht="29" customHeight="1" spans="1:5">
      <c r="A25" s="86"/>
      <c r="B25" s="86"/>
      <c r="C25" s="84"/>
      <c r="D25" s="84"/>
      <c r="E25" s="84"/>
    </row>
    <row r="26" ht="29" customHeight="1" spans="1:5">
      <c r="A26" s="86"/>
      <c r="B26" s="86"/>
      <c r="C26" s="54"/>
      <c r="D26" s="54"/>
      <c r="E26" s="54"/>
    </row>
    <row r="27" ht="29" customHeight="1" spans="1:5">
      <c r="A27" s="86"/>
      <c r="B27" s="86"/>
      <c r="C27" s="54"/>
      <c r="D27" s="54"/>
      <c r="E27" s="54"/>
    </row>
    <row r="28" ht="29" customHeight="1" spans="1:5">
      <c r="A28" s="86"/>
      <c r="B28" s="86"/>
      <c r="C28" s="54"/>
      <c r="D28" s="54"/>
      <c r="E28" s="5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4" workbookViewId="0">
      <selection activeCell="E14" sqref="E14:E28"/>
    </sheetView>
  </sheetViews>
  <sheetFormatPr defaultColWidth="10" defaultRowHeight="13.5" outlineLevelCol="4"/>
  <cols>
    <col min="1" max="1" width="8.125" customWidth="1"/>
    <col min="2" max="2" width="23.875" customWidth="1"/>
    <col min="3" max="3" width="15.5" customWidth="1"/>
    <col min="4" max="4" width="20.25" customWidth="1"/>
    <col min="5" max="5" width="19.5" customWidth="1"/>
  </cols>
  <sheetData>
    <row r="1" ht="11" customHeight="1" spans="1:5">
      <c r="A1" s="28"/>
      <c r="B1" s="28"/>
      <c r="C1" s="28"/>
      <c r="D1" s="28"/>
      <c r="E1" s="28"/>
    </row>
    <row r="2" ht="31" customHeight="1" spans="1:5">
      <c r="A2" s="29" t="s">
        <v>185</v>
      </c>
      <c r="B2" s="29"/>
      <c r="C2" s="29"/>
      <c r="D2" s="29"/>
      <c r="E2" s="29"/>
    </row>
    <row r="3" ht="22.75" customHeight="1" spans="1:5">
      <c r="A3" s="63"/>
      <c r="B3" s="63"/>
      <c r="C3" s="30"/>
      <c r="D3" s="30"/>
      <c r="E3" s="64" t="s">
        <v>35</v>
      </c>
    </row>
    <row r="4" ht="22.75" customHeight="1" spans="1:5">
      <c r="A4" s="65" t="s">
        <v>186</v>
      </c>
      <c r="B4" s="65"/>
      <c r="C4" s="65" t="s">
        <v>187</v>
      </c>
      <c r="D4" s="65"/>
      <c r="E4" s="65"/>
    </row>
    <row r="5" ht="22.75" customHeight="1" spans="1:5">
      <c r="A5" s="65" t="s">
        <v>183</v>
      </c>
      <c r="B5" s="65" t="s">
        <v>184</v>
      </c>
      <c r="C5" s="65" t="s">
        <v>117</v>
      </c>
      <c r="D5" s="65" t="s">
        <v>188</v>
      </c>
      <c r="E5" s="65" t="s">
        <v>189</v>
      </c>
    </row>
    <row r="6" ht="22.75" customHeight="1" spans="1:5">
      <c r="A6" s="65"/>
      <c r="B6" s="66" t="s">
        <v>117</v>
      </c>
      <c r="C6" s="67">
        <f>D6+E6</f>
        <v>16795409.5816</v>
      </c>
      <c r="D6" s="67">
        <f>D7+D30</f>
        <v>14786998.15</v>
      </c>
      <c r="E6" s="67">
        <f>E13</f>
        <v>2008411.4316</v>
      </c>
    </row>
    <row r="7" ht="25" customHeight="1" spans="1:5">
      <c r="A7" s="68" t="s">
        <v>190</v>
      </c>
      <c r="B7" s="69" t="s">
        <v>191</v>
      </c>
      <c r="C7" s="70">
        <f t="shared" ref="C7:C12" si="0">D7</f>
        <v>14690544.73</v>
      </c>
      <c r="D7" s="71">
        <f>D8+D9+D10+D11+D12</f>
        <v>14690544.73</v>
      </c>
      <c r="E7" s="71"/>
    </row>
    <row r="8" ht="25" customHeight="1" spans="1:5">
      <c r="A8" s="68" t="s">
        <v>192</v>
      </c>
      <c r="B8" s="56" t="s">
        <v>193</v>
      </c>
      <c r="C8" s="72">
        <f t="shared" si="0"/>
        <v>5055648</v>
      </c>
      <c r="D8" s="58">
        <v>5055648</v>
      </c>
      <c r="E8" s="58"/>
    </row>
    <row r="9" ht="25" customHeight="1" spans="1:5">
      <c r="A9" s="68" t="s">
        <v>194</v>
      </c>
      <c r="B9" s="56" t="s">
        <v>195</v>
      </c>
      <c r="C9" s="72">
        <f t="shared" si="0"/>
        <v>5942775.85</v>
      </c>
      <c r="D9" s="58">
        <v>5942775.85</v>
      </c>
      <c r="E9" s="58"/>
    </row>
    <row r="10" ht="25" customHeight="1" spans="1:5">
      <c r="A10" s="56" t="s">
        <v>196</v>
      </c>
      <c r="B10" s="56" t="s">
        <v>197</v>
      </c>
      <c r="C10" s="72">
        <f t="shared" si="0"/>
        <v>2765593</v>
      </c>
      <c r="D10" s="58">
        <v>2765593</v>
      </c>
      <c r="E10" s="58"/>
    </row>
    <row r="11" ht="25" customHeight="1" spans="1:5">
      <c r="A11" s="56" t="s">
        <v>198</v>
      </c>
      <c r="B11" s="56" t="s">
        <v>199</v>
      </c>
      <c r="C11" s="72">
        <f t="shared" si="0"/>
        <v>832701.13</v>
      </c>
      <c r="D11" s="58">
        <v>832701.13</v>
      </c>
      <c r="E11" s="58"/>
    </row>
    <row r="12" ht="25" customHeight="1" spans="1:5">
      <c r="A12" s="56" t="s">
        <v>200</v>
      </c>
      <c r="B12" s="56" t="s">
        <v>201</v>
      </c>
      <c r="C12" s="72">
        <f t="shared" si="0"/>
        <v>93826.75</v>
      </c>
      <c r="D12" s="58">
        <v>93826.75</v>
      </c>
      <c r="E12" s="58"/>
    </row>
    <row r="13" ht="25" customHeight="1" spans="1:5">
      <c r="A13" s="55" t="s">
        <v>202</v>
      </c>
      <c r="B13" s="69" t="s">
        <v>203</v>
      </c>
      <c r="C13" s="72"/>
      <c r="D13" s="58"/>
      <c r="E13" s="58">
        <f>SUM(E14:E29)</f>
        <v>2008411.4316</v>
      </c>
    </row>
    <row r="14" ht="25" customHeight="1" spans="1:5">
      <c r="A14" s="55" t="s">
        <v>204</v>
      </c>
      <c r="B14" s="56" t="s">
        <v>205</v>
      </c>
      <c r="C14" s="72"/>
      <c r="D14" s="57"/>
      <c r="E14" s="57">
        <v>395700</v>
      </c>
    </row>
    <row r="15" ht="25" customHeight="1" spans="1:5">
      <c r="A15" s="55" t="s">
        <v>206</v>
      </c>
      <c r="B15" s="56" t="s">
        <v>207</v>
      </c>
      <c r="C15" s="72"/>
      <c r="D15" s="57"/>
      <c r="E15" s="57">
        <v>150000</v>
      </c>
    </row>
    <row r="16" ht="25" customHeight="1" spans="1:5">
      <c r="A16" s="55" t="s">
        <v>208</v>
      </c>
      <c r="B16" s="56" t="s">
        <v>209</v>
      </c>
      <c r="C16" s="72"/>
      <c r="D16" s="57"/>
      <c r="E16" s="57">
        <v>50000</v>
      </c>
    </row>
    <row r="17" ht="25" customHeight="1" spans="1:5">
      <c r="A17" s="55" t="s">
        <v>210</v>
      </c>
      <c r="B17" s="56" t="s">
        <v>211</v>
      </c>
      <c r="C17" s="72"/>
      <c r="D17" s="57"/>
      <c r="E17" s="57">
        <v>100000</v>
      </c>
    </row>
    <row r="18" ht="25" customHeight="1" spans="1:5">
      <c r="A18" s="55" t="s">
        <v>212</v>
      </c>
      <c r="B18" s="56" t="s">
        <v>213</v>
      </c>
      <c r="C18" s="72"/>
      <c r="D18" s="57"/>
      <c r="E18" s="57">
        <v>80000</v>
      </c>
    </row>
    <row r="19" ht="25" customHeight="1" spans="1:5">
      <c r="A19" s="55" t="s">
        <v>214</v>
      </c>
      <c r="B19" s="56" t="s">
        <v>215</v>
      </c>
      <c r="C19" s="72"/>
      <c r="D19" s="57"/>
      <c r="E19" s="57">
        <v>200000</v>
      </c>
    </row>
    <row r="20" ht="25" customHeight="1" spans="1:5">
      <c r="A20" s="55" t="s">
        <v>216</v>
      </c>
      <c r="B20" s="56" t="s">
        <v>217</v>
      </c>
      <c r="C20" s="72"/>
      <c r="D20" s="58"/>
      <c r="E20" s="58">
        <v>50000</v>
      </c>
    </row>
    <row r="21" ht="25" customHeight="1" spans="1:5">
      <c r="A21" s="55" t="s">
        <v>218</v>
      </c>
      <c r="B21" s="56" t="s">
        <v>219</v>
      </c>
      <c r="C21" s="72"/>
      <c r="D21" s="58"/>
      <c r="E21" s="58">
        <v>50000</v>
      </c>
    </row>
    <row r="22" ht="25" customHeight="1" spans="1:5">
      <c r="A22" s="55" t="s">
        <v>220</v>
      </c>
      <c r="B22" s="56" t="s">
        <v>221</v>
      </c>
      <c r="C22" s="72"/>
      <c r="D22" s="58"/>
      <c r="E22" s="58">
        <v>50000</v>
      </c>
    </row>
    <row r="23" ht="25" customHeight="1" spans="1:5">
      <c r="A23" s="55">
        <v>30217</v>
      </c>
      <c r="B23" s="56" t="s">
        <v>222</v>
      </c>
      <c r="C23" s="72"/>
      <c r="D23" s="58"/>
      <c r="E23" s="58">
        <v>50000</v>
      </c>
    </row>
    <row r="24" ht="25" customHeight="1" spans="1:5">
      <c r="A24" s="55">
        <v>30226</v>
      </c>
      <c r="B24" s="56" t="s">
        <v>223</v>
      </c>
      <c r="C24" s="72"/>
      <c r="D24" s="58"/>
      <c r="E24" s="58">
        <v>200000</v>
      </c>
    </row>
    <row r="25" ht="25" customHeight="1" spans="1:5">
      <c r="A25" s="55" t="s">
        <v>224</v>
      </c>
      <c r="B25" s="56" t="s">
        <v>225</v>
      </c>
      <c r="C25" s="72"/>
      <c r="D25" s="58"/>
      <c r="E25" s="58">
        <v>50000</v>
      </c>
    </row>
    <row r="26" ht="25" customHeight="1" spans="1:5">
      <c r="A26" s="55">
        <v>30228</v>
      </c>
      <c r="B26" s="56" t="s">
        <v>226</v>
      </c>
      <c r="C26" s="72"/>
      <c r="D26" s="57"/>
      <c r="E26" s="57">
        <v>193492.656</v>
      </c>
    </row>
    <row r="27" ht="25" customHeight="1" spans="1:5">
      <c r="A27" s="55">
        <v>30229</v>
      </c>
      <c r="B27" s="56" t="s">
        <v>227</v>
      </c>
      <c r="C27" s="72"/>
      <c r="D27" s="57"/>
      <c r="E27" s="57">
        <v>144218.7756</v>
      </c>
    </row>
    <row r="28" ht="25" customHeight="1" spans="1:5">
      <c r="A28" s="55">
        <v>30231</v>
      </c>
      <c r="B28" s="56" t="s">
        <v>228</v>
      </c>
      <c r="C28" s="72"/>
      <c r="D28" s="57"/>
      <c r="E28" s="57">
        <v>50000</v>
      </c>
    </row>
    <row r="29" ht="25" customHeight="1" spans="1:5">
      <c r="A29" s="55">
        <v>30239</v>
      </c>
      <c r="B29" s="56" t="s">
        <v>229</v>
      </c>
      <c r="C29" s="72"/>
      <c r="D29" s="58"/>
      <c r="E29" s="58">
        <v>195000</v>
      </c>
    </row>
    <row r="30" ht="25" customHeight="1" spans="1:5">
      <c r="A30" s="55">
        <v>303</v>
      </c>
      <c r="B30" s="69" t="s">
        <v>230</v>
      </c>
      <c r="C30" s="72">
        <f>D30</f>
        <v>96453.42</v>
      </c>
      <c r="D30" s="58">
        <f>D31+D32</f>
        <v>96453.42</v>
      </c>
      <c r="E30" s="58"/>
    </row>
    <row r="31" ht="25" customHeight="1" spans="1:5">
      <c r="A31" s="55">
        <v>30302</v>
      </c>
      <c r="B31" s="56" t="s">
        <v>231</v>
      </c>
      <c r="C31" s="72">
        <f>D31</f>
        <v>63933.42</v>
      </c>
      <c r="D31" s="58">
        <v>63933.42</v>
      </c>
      <c r="E31" s="58"/>
    </row>
    <row r="32" ht="25" customHeight="1" spans="1:5">
      <c r="A32" s="55">
        <v>30305</v>
      </c>
      <c r="B32" s="56" t="s">
        <v>232</v>
      </c>
      <c r="C32" s="72">
        <f>D32</f>
        <v>32520</v>
      </c>
      <c r="D32" s="58">
        <v>32520</v>
      </c>
      <c r="E32" s="5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I17" sqref="I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59" t="s">
        <v>233</v>
      </c>
      <c r="B2" s="59"/>
      <c r="C2" s="59"/>
      <c r="D2" s="59"/>
      <c r="E2" s="59"/>
      <c r="F2" s="59"/>
      <c r="G2" s="59"/>
      <c r="H2" s="59"/>
    </row>
    <row r="3" ht="22.75" customHeight="1" spans="1:8">
      <c r="A3" s="28"/>
      <c r="B3" s="28"/>
      <c r="C3" s="28"/>
      <c r="D3" s="28"/>
      <c r="E3" s="28"/>
      <c r="F3" s="28"/>
      <c r="G3" s="28"/>
      <c r="H3" s="60" t="s">
        <v>35</v>
      </c>
    </row>
    <row r="4" ht="22.75" customHeight="1" spans="1:8">
      <c r="A4" s="32" t="s">
        <v>178</v>
      </c>
      <c r="B4" s="32" t="s">
        <v>234</v>
      </c>
      <c r="C4" s="32"/>
      <c r="D4" s="32"/>
      <c r="E4" s="32"/>
      <c r="F4" s="32"/>
      <c r="G4" s="32" t="s">
        <v>235</v>
      </c>
      <c r="H4" s="32" t="s">
        <v>236</v>
      </c>
    </row>
    <row r="5" ht="22.75" customHeight="1" spans="1:8">
      <c r="A5" s="32"/>
      <c r="B5" s="32" t="s">
        <v>117</v>
      </c>
      <c r="C5" s="32" t="s">
        <v>237</v>
      </c>
      <c r="D5" s="32" t="s">
        <v>238</v>
      </c>
      <c r="E5" s="32" t="s">
        <v>239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240</v>
      </c>
      <c r="F6" s="32" t="s">
        <v>241</v>
      </c>
      <c r="G6" s="32"/>
      <c r="H6" s="32"/>
    </row>
    <row r="7" ht="22.75" customHeight="1" spans="1:8">
      <c r="A7" s="61" t="s">
        <v>117</v>
      </c>
      <c r="B7" s="62">
        <v>100000</v>
      </c>
      <c r="C7" s="62"/>
      <c r="D7" s="62">
        <v>50000</v>
      </c>
      <c r="E7" s="62"/>
      <c r="F7" s="62">
        <v>50000</v>
      </c>
      <c r="G7" s="62"/>
      <c r="H7" s="62"/>
    </row>
    <row r="8" ht="22.75" customHeight="1" spans="1:8">
      <c r="A8" s="61" t="s">
        <v>2</v>
      </c>
      <c r="B8" s="62">
        <v>100000</v>
      </c>
      <c r="C8" s="62"/>
      <c r="D8" s="62">
        <v>50000</v>
      </c>
      <c r="E8" s="62"/>
      <c r="F8" s="62">
        <v>50000</v>
      </c>
      <c r="G8" s="62"/>
      <c r="H8" s="62"/>
    </row>
    <row r="9" ht="22.75" customHeight="1" spans="1:8">
      <c r="A9" s="33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K10" sqref="K10"/>
    </sheetView>
  </sheetViews>
  <sheetFormatPr defaultColWidth="10" defaultRowHeight="15"/>
  <cols>
    <col min="1" max="1" width="9.76666666666667" customWidth="1"/>
    <col min="2" max="2" width="12" style="36" customWidth="1"/>
    <col min="3" max="3" width="26.25" style="36" customWidth="1"/>
    <col min="4" max="4" width="11.6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8"/>
      <c r="B1" s="44"/>
      <c r="C1" s="45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242</v>
      </c>
      <c r="B2" s="38"/>
      <c r="C2" s="38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35</v>
      </c>
      <c r="G3" s="28"/>
      <c r="H3" s="28"/>
      <c r="I3" s="28"/>
      <c r="J3" s="28"/>
      <c r="K3" s="28"/>
    </row>
    <row r="4" ht="22.75" customHeight="1" spans="1:11">
      <c r="A4" s="46" t="s">
        <v>243</v>
      </c>
      <c r="B4" s="47" t="s">
        <v>244</v>
      </c>
      <c r="C4" s="48" t="s">
        <v>245</v>
      </c>
      <c r="D4" s="46" t="s">
        <v>117</v>
      </c>
      <c r="E4" s="46" t="s">
        <v>114</v>
      </c>
      <c r="F4" s="46" t="s">
        <v>115</v>
      </c>
      <c r="G4" s="28"/>
      <c r="H4" s="28"/>
      <c r="I4" s="28"/>
      <c r="J4" s="28"/>
      <c r="K4" s="28"/>
    </row>
    <row r="5" ht="28" customHeight="1" spans="1:11">
      <c r="A5" s="46"/>
      <c r="B5" s="49"/>
      <c r="C5" s="50" t="s">
        <v>117</v>
      </c>
      <c r="D5" s="51"/>
      <c r="E5" s="51"/>
      <c r="F5" s="51"/>
      <c r="G5" s="30"/>
      <c r="H5" s="30"/>
      <c r="I5" s="30"/>
      <c r="J5" s="30"/>
      <c r="K5" s="30"/>
    </row>
    <row r="6" ht="28" customHeight="1" spans="1:6">
      <c r="A6" s="52">
        <v>1</v>
      </c>
      <c r="B6" s="49" t="s">
        <v>202</v>
      </c>
      <c r="C6" s="53" t="s">
        <v>246</v>
      </c>
      <c r="D6" s="54">
        <f>E6</f>
        <v>2008411.4316</v>
      </c>
      <c r="E6" s="54">
        <f>SUM(E7:E22)</f>
        <v>2008411.4316</v>
      </c>
      <c r="F6" s="54"/>
    </row>
    <row r="7" ht="28" customHeight="1" spans="1:6">
      <c r="A7" s="52">
        <v>2</v>
      </c>
      <c r="B7" s="55" t="s">
        <v>204</v>
      </c>
      <c r="C7" s="56" t="s">
        <v>205</v>
      </c>
      <c r="D7" s="54">
        <f t="shared" ref="D7:D22" si="0">E7</f>
        <v>395700</v>
      </c>
      <c r="E7" s="57">
        <v>395700</v>
      </c>
      <c r="F7" s="54"/>
    </row>
    <row r="8" ht="28" customHeight="1" spans="1:6">
      <c r="A8" s="52">
        <v>3</v>
      </c>
      <c r="B8" s="55" t="s">
        <v>206</v>
      </c>
      <c r="C8" s="56" t="s">
        <v>207</v>
      </c>
      <c r="D8" s="54">
        <f t="shared" si="0"/>
        <v>150000</v>
      </c>
      <c r="E8" s="57">
        <v>150000</v>
      </c>
      <c r="F8" s="54"/>
    </row>
    <row r="9" ht="28" customHeight="1" spans="1:6">
      <c r="A9" s="52">
        <v>4</v>
      </c>
      <c r="B9" s="55" t="s">
        <v>208</v>
      </c>
      <c r="C9" s="56" t="s">
        <v>209</v>
      </c>
      <c r="D9" s="54">
        <f t="shared" si="0"/>
        <v>50000</v>
      </c>
      <c r="E9" s="57">
        <v>50000</v>
      </c>
      <c r="F9" s="54"/>
    </row>
    <row r="10" ht="28" customHeight="1" spans="1:6">
      <c r="A10" s="52">
        <v>5</v>
      </c>
      <c r="B10" s="55" t="s">
        <v>210</v>
      </c>
      <c r="C10" s="56" t="s">
        <v>211</v>
      </c>
      <c r="D10" s="54">
        <f t="shared" si="0"/>
        <v>100000</v>
      </c>
      <c r="E10" s="57">
        <v>100000</v>
      </c>
      <c r="F10" s="54"/>
    </row>
    <row r="11" ht="28" customHeight="1" spans="1:6">
      <c r="A11" s="52">
        <v>6</v>
      </c>
      <c r="B11" s="55" t="s">
        <v>212</v>
      </c>
      <c r="C11" s="56" t="s">
        <v>213</v>
      </c>
      <c r="D11" s="54">
        <f t="shared" si="0"/>
        <v>80000</v>
      </c>
      <c r="E11" s="57">
        <v>80000</v>
      </c>
      <c r="F11" s="54"/>
    </row>
    <row r="12" ht="28" customHeight="1" spans="1:6">
      <c r="A12" s="52">
        <v>7</v>
      </c>
      <c r="B12" s="55" t="s">
        <v>214</v>
      </c>
      <c r="C12" s="56" t="s">
        <v>215</v>
      </c>
      <c r="D12" s="54">
        <f t="shared" si="0"/>
        <v>200000</v>
      </c>
      <c r="E12" s="57">
        <v>200000</v>
      </c>
      <c r="F12" s="54"/>
    </row>
    <row r="13" ht="28" customHeight="1" spans="1:6">
      <c r="A13" s="52">
        <v>8</v>
      </c>
      <c r="B13" s="55" t="s">
        <v>216</v>
      </c>
      <c r="C13" s="56" t="s">
        <v>217</v>
      </c>
      <c r="D13" s="54">
        <f t="shared" si="0"/>
        <v>50000</v>
      </c>
      <c r="E13" s="58">
        <v>50000</v>
      </c>
      <c r="F13" s="54"/>
    </row>
    <row r="14" ht="28" customHeight="1" spans="1:6">
      <c r="A14" s="52">
        <v>9</v>
      </c>
      <c r="B14" s="55" t="s">
        <v>218</v>
      </c>
      <c r="C14" s="56" t="s">
        <v>219</v>
      </c>
      <c r="D14" s="54">
        <f t="shared" si="0"/>
        <v>50000</v>
      </c>
      <c r="E14" s="58">
        <v>50000</v>
      </c>
      <c r="F14" s="54"/>
    </row>
    <row r="15" ht="28" customHeight="1" spans="1:6">
      <c r="A15" s="52">
        <v>10</v>
      </c>
      <c r="B15" s="55" t="s">
        <v>220</v>
      </c>
      <c r="C15" s="56" t="s">
        <v>221</v>
      </c>
      <c r="D15" s="54">
        <f t="shared" si="0"/>
        <v>50000</v>
      </c>
      <c r="E15" s="58">
        <v>50000</v>
      </c>
      <c r="F15" s="54"/>
    </row>
    <row r="16" ht="28" customHeight="1" spans="1:6">
      <c r="A16" s="52">
        <v>11</v>
      </c>
      <c r="B16" s="55">
        <v>30217</v>
      </c>
      <c r="C16" s="56" t="s">
        <v>222</v>
      </c>
      <c r="D16" s="54">
        <f t="shared" si="0"/>
        <v>50000</v>
      </c>
      <c r="E16" s="58">
        <v>50000</v>
      </c>
      <c r="F16" s="54"/>
    </row>
    <row r="17" ht="28" customHeight="1" spans="1:6">
      <c r="A17" s="52">
        <v>12</v>
      </c>
      <c r="B17" s="55">
        <v>30226</v>
      </c>
      <c r="C17" s="56" t="s">
        <v>223</v>
      </c>
      <c r="D17" s="54">
        <f t="shared" si="0"/>
        <v>200000</v>
      </c>
      <c r="E17" s="58">
        <v>200000</v>
      </c>
      <c r="F17" s="54"/>
    </row>
    <row r="18" ht="28" customHeight="1" spans="1:6">
      <c r="A18" s="52">
        <v>13</v>
      </c>
      <c r="B18" s="55" t="s">
        <v>224</v>
      </c>
      <c r="C18" s="56" t="s">
        <v>225</v>
      </c>
      <c r="D18" s="54">
        <f t="shared" si="0"/>
        <v>50000</v>
      </c>
      <c r="E18" s="58">
        <v>50000</v>
      </c>
      <c r="F18" s="54"/>
    </row>
    <row r="19" ht="28" customHeight="1" spans="1:6">
      <c r="A19" s="52">
        <v>14</v>
      </c>
      <c r="B19" s="55">
        <v>30228</v>
      </c>
      <c r="C19" s="56" t="s">
        <v>226</v>
      </c>
      <c r="D19" s="54">
        <v>193492.66</v>
      </c>
      <c r="E19" s="57">
        <v>193492.656</v>
      </c>
      <c r="F19" s="54"/>
    </row>
    <row r="20" ht="28" customHeight="1" spans="1:6">
      <c r="A20" s="52">
        <v>15</v>
      </c>
      <c r="B20" s="55">
        <v>30229</v>
      </c>
      <c r="C20" s="56" t="s">
        <v>227</v>
      </c>
      <c r="D20" s="54">
        <v>144218.78</v>
      </c>
      <c r="E20" s="57">
        <v>144218.7756</v>
      </c>
      <c r="F20" s="54"/>
    </row>
    <row r="21" ht="28" customHeight="1" spans="1:6">
      <c r="A21" s="52">
        <v>16</v>
      </c>
      <c r="B21" s="55">
        <v>30231</v>
      </c>
      <c r="C21" s="56" t="s">
        <v>228</v>
      </c>
      <c r="D21" s="54">
        <f t="shared" si="0"/>
        <v>50000</v>
      </c>
      <c r="E21" s="57">
        <v>50000</v>
      </c>
      <c r="F21" s="54"/>
    </row>
    <row r="22" ht="28" customHeight="1" spans="1:6">
      <c r="A22" s="52">
        <v>17</v>
      </c>
      <c r="B22" s="55">
        <v>30239</v>
      </c>
      <c r="C22" s="56" t="s">
        <v>229</v>
      </c>
      <c r="D22" s="54">
        <f t="shared" si="0"/>
        <v>195000</v>
      </c>
      <c r="E22" s="58">
        <v>195000</v>
      </c>
      <c r="F22" s="54"/>
    </row>
    <row r="28" ht="13.5" spans="2:3">
      <c r="B28" s="35"/>
      <c r="C28" s="35"/>
    </row>
    <row r="29" ht="13.5" spans="2:3">
      <c r="B29" s="35"/>
      <c r="C29" s="35"/>
    </row>
    <row r="30" ht="13.5" spans="2:3">
      <c r="B30" s="35"/>
      <c r="C30" s="3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6" customWidth="1"/>
    <col min="2" max="2" width="41.375" style="36" customWidth="1"/>
    <col min="3" max="3" width="29.375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247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248</v>
      </c>
      <c r="B4" s="40"/>
      <c r="C4" s="41" t="s">
        <v>39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249</v>
      </c>
      <c r="B5" s="40" t="s">
        <v>250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117</v>
      </c>
      <c r="B6" s="40"/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D31" sqref="D3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251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35</v>
      </c>
    </row>
    <row r="4" ht="22.75" customHeight="1" spans="1:5">
      <c r="A4" s="32" t="s">
        <v>178</v>
      </c>
      <c r="B4" s="32" t="s">
        <v>117</v>
      </c>
      <c r="C4" s="32" t="s">
        <v>252</v>
      </c>
      <c r="D4" s="32" t="s">
        <v>253</v>
      </c>
      <c r="E4" s="32" t="s">
        <v>254</v>
      </c>
    </row>
    <row r="5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scale="7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9" sqref="D9"/>
    </sheetView>
  </sheetViews>
  <sheetFormatPr defaultColWidth="9" defaultRowHeight="13.5" outlineLevelCol="1"/>
  <cols>
    <col min="1" max="1" width="38.125" customWidth="1"/>
    <col min="2" max="2" width="46" customWidth="1"/>
  </cols>
  <sheetData>
    <row r="1" ht="20.25" spans="1:2">
      <c r="A1" s="18" t="s">
        <v>255</v>
      </c>
      <c r="B1" s="18"/>
    </row>
    <row r="2" spans="1:2">
      <c r="A2" s="19" t="s">
        <v>256</v>
      </c>
      <c r="B2" s="20"/>
    </row>
    <row r="3" spans="1:2">
      <c r="A3" s="21" t="s">
        <v>38</v>
      </c>
      <c r="B3" s="22" t="s">
        <v>39</v>
      </c>
    </row>
    <row r="4" spans="1:2">
      <c r="A4" s="21"/>
      <c r="B4" s="22"/>
    </row>
    <row r="5" spans="1:2">
      <c r="A5" s="23"/>
      <c r="B5" s="22">
        <v>1</v>
      </c>
    </row>
    <row r="6" spans="1:2">
      <c r="A6" s="24" t="s">
        <v>257</v>
      </c>
      <c r="B6" s="25"/>
    </row>
    <row r="7" spans="1:2">
      <c r="A7" s="26"/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2">
      <c r="A16" s="27" t="s">
        <v>258</v>
      </c>
      <c r="B16" s="27"/>
    </row>
  </sheetData>
  <mergeCells count="4">
    <mergeCell ref="A1:B1"/>
    <mergeCell ref="A16:B16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R6" sqref="R6"/>
    </sheetView>
  </sheetViews>
  <sheetFormatPr defaultColWidth="9" defaultRowHeight="13.5"/>
  <cols>
    <col min="1" max="1" width="8.125" customWidth="1"/>
    <col min="3" max="3" width="4.125" customWidth="1"/>
    <col min="4" max="4" width="8.875" customWidth="1"/>
    <col min="5" max="5" width="9" hidden="1" customWidth="1"/>
    <col min="8" max="8" width="0.125" customWidth="1"/>
    <col min="9" max="9" width="9" hidden="1" customWidth="1"/>
    <col min="11" max="11" width="6" customWidth="1"/>
    <col min="12" max="12" width="4" customWidth="1"/>
    <col min="13" max="13" width="4.125" customWidth="1"/>
    <col min="14" max="14" width="3.125" customWidth="1"/>
    <col min="15" max="15" width="3.5" customWidth="1"/>
  </cols>
  <sheetData>
    <row r="1" ht="18.75" spans="1:16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260</v>
      </c>
    </row>
    <row r="3" ht="22.5" spans="1:16">
      <c r="A3" s="3" t="s">
        <v>261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9" customHeight="1" spans="1:16">
      <c r="A4" s="3" t="s">
        <v>262</v>
      </c>
      <c r="B4" s="6" t="s">
        <v>11</v>
      </c>
      <c r="C4" s="7"/>
      <c r="D4" s="7"/>
      <c r="E4" s="7"/>
      <c r="F4" s="3" t="s">
        <v>263</v>
      </c>
      <c r="G4" s="3"/>
      <c r="H4" s="3"/>
      <c r="I4" s="3"/>
      <c r="J4" s="7">
        <v>13884172776</v>
      </c>
      <c r="K4" s="7"/>
      <c r="L4" s="7"/>
      <c r="M4" s="7"/>
      <c r="N4" s="7"/>
      <c r="O4" s="7"/>
      <c r="P4" s="7"/>
    </row>
    <row r="5" ht="29" customHeight="1" spans="1:16">
      <c r="A5" s="3" t="s">
        <v>264</v>
      </c>
      <c r="B5" s="3" t="s">
        <v>265</v>
      </c>
      <c r="C5" s="3"/>
      <c r="D5" s="6" t="s">
        <v>266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54" customHeight="1" spans="1:16">
      <c r="A6" s="3"/>
      <c r="B6" s="3" t="s">
        <v>267</v>
      </c>
      <c r="C6" s="3"/>
      <c r="D6" s="11" t="s">
        <v>268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269</v>
      </c>
      <c r="C7" s="3"/>
      <c r="D7" s="13" t="s">
        <v>270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9" customHeight="1" spans="1:16">
      <c r="A8" s="3"/>
      <c r="B8" s="3" t="s">
        <v>271</v>
      </c>
      <c r="C8" s="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29" customHeight="1" spans="1:16">
      <c r="A9" s="3" t="s">
        <v>272</v>
      </c>
      <c r="B9" s="3" t="s">
        <v>273</v>
      </c>
      <c r="C9" s="3"/>
      <c r="D9" s="13" t="s">
        <v>274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45" customHeight="1" spans="1:16">
      <c r="A10" s="3"/>
      <c r="B10" s="15" t="s">
        <v>275</v>
      </c>
      <c r="C10" s="15"/>
      <c r="D10" s="16" t="s">
        <v>276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9" customHeight="1" spans="1:16">
      <c r="A11" s="3"/>
      <c r="B11" s="15" t="s">
        <v>277</v>
      </c>
      <c r="C11" s="15"/>
      <c r="D11" s="3" t="s">
        <v>278</v>
      </c>
      <c r="E11" s="3"/>
      <c r="F11" s="3"/>
      <c r="G11" s="3"/>
      <c r="H11" s="3" t="s">
        <v>279</v>
      </c>
      <c r="I11" s="3"/>
      <c r="J11" s="3"/>
      <c r="K11" s="3"/>
      <c r="L11" s="3" t="s">
        <v>280</v>
      </c>
      <c r="M11" s="3"/>
      <c r="N11" s="3"/>
      <c r="O11" s="3"/>
      <c r="P11" s="3" t="s">
        <v>281</v>
      </c>
    </row>
    <row r="12" ht="29" customHeight="1" spans="1:16">
      <c r="A12" s="3"/>
      <c r="B12" s="17">
        <v>81</v>
      </c>
      <c r="C12" s="17"/>
      <c r="D12" s="5">
        <v>147</v>
      </c>
      <c r="E12" s="5"/>
      <c r="F12" s="5"/>
      <c r="G12" s="5"/>
      <c r="H12" s="5">
        <v>24</v>
      </c>
      <c r="I12" s="5"/>
      <c r="J12" s="5"/>
      <c r="K12" s="5"/>
      <c r="L12" s="5">
        <v>114</v>
      </c>
      <c r="M12" s="5"/>
      <c r="N12" s="5"/>
      <c r="O12" s="5"/>
      <c r="P12" s="5">
        <v>66</v>
      </c>
    </row>
    <row r="13" ht="44" customHeight="1" spans="1:16">
      <c r="A13" s="3" t="s">
        <v>282</v>
      </c>
      <c r="B13" s="6" t="s">
        <v>283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31" customHeight="1" spans="1:16">
      <c r="A14" s="3" t="s">
        <v>284</v>
      </c>
      <c r="B14" s="3" t="s">
        <v>285</v>
      </c>
      <c r="C14" s="3" t="s">
        <v>286</v>
      </c>
      <c r="D14" s="3"/>
      <c r="E14" s="3"/>
      <c r="F14" s="3"/>
      <c r="G14" s="3" t="s">
        <v>287</v>
      </c>
      <c r="H14" s="3"/>
      <c r="I14" s="3"/>
      <c r="J14" s="3"/>
      <c r="K14" s="3" t="s">
        <v>288</v>
      </c>
      <c r="L14" s="3"/>
      <c r="M14" s="3"/>
      <c r="N14" s="3"/>
      <c r="O14" s="3" t="s">
        <v>289</v>
      </c>
      <c r="P14" s="3"/>
    </row>
    <row r="15" ht="22" customHeight="1" spans="1:16">
      <c r="A15" s="3"/>
      <c r="B15" s="7">
        <v>825.58</v>
      </c>
      <c r="C15" s="7">
        <f>G15-B15</f>
        <v>1575.21</v>
      </c>
      <c r="D15" s="7"/>
      <c r="E15" s="7"/>
      <c r="F15" s="7"/>
      <c r="G15" s="7">
        <v>2400.79</v>
      </c>
      <c r="H15" s="7"/>
      <c r="I15" s="7"/>
      <c r="J15" s="7"/>
      <c r="K15" s="7">
        <v>100</v>
      </c>
      <c r="L15" s="7"/>
      <c r="M15" s="7"/>
      <c r="N15" s="7"/>
      <c r="O15" s="7">
        <v>0</v>
      </c>
      <c r="P15" s="7"/>
    </row>
    <row r="16" ht="22" customHeight="1" spans="1:16">
      <c r="A16" s="3" t="s">
        <v>290</v>
      </c>
      <c r="B16" s="3" t="s">
        <v>291</v>
      </c>
      <c r="C16" s="3"/>
      <c r="D16" s="3"/>
      <c r="E16" s="3"/>
      <c r="F16" s="3"/>
      <c r="G16" s="3"/>
      <c r="H16" s="3"/>
      <c r="I16" s="3" t="s">
        <v>292</v>
      </c>
      <c r="J16" s="3"/>
      <c r="K16" s="3"/>
      <c r="L16" s="3"/>
      <c r="M16" s="3"/>
      <c r="N16" s="3"/>
      <c r="O16" s="3"/>
      <c r="P16" s="3"/>
    </row>
    <row r="17" ht="22" customHeight="1" spans="1:16">
      <c r="A17" s="3"/>
      <c r="B17" s="3" t="s">
        <v>293</v>
      </c>
      <c r="C17" s="3"/>
      <c r="D17" s="3"/>
      <c r="E17" s="7"/>
      <c r="F17" s="7"/>
      <c r="G17" s="7"/>
      <c r="H17" s="7"/>
      <c r="I17" s="3" t="s">
        <v>188</v>
      </c>
      <c r="J17" s="3"/>
      <c r="K17" s="3"/>
      <c r="L17" s="3"/>
      <c r="M17" s="3"/>
      <c r="N17" s="7">
        <v>1478.7</v>
      </c>
      <c r="O17" s="7"/>
      <c r="P17" s="7"/>
    </row>
    <row r="18" ht="22" customHeight="1" spans="1:16">
      <c r="A18" s="3"/>
      <c r="B18" s="3" t="s">
        <v>294</v>
      </c>
      <c r="C18" s="3"/>
      <c r="D18" s="3"/>
      <c r="E18" s="7">
        <v>1679.54</v>
      </c>
      <c r="F18" s="7"/>
      <c r="G18" s="7"/>
      <c r="H18" s="7"/>
      <c r="I18" s="3" t="s">
        <v>189</v>
      </c>
      <c r="J18" s="3"/>
      <c r="K18" s="3"/>
      <c r="L18" s="3"/>
      <c r="M18" s="3"/>
      <c r="N18" s="7">
        <v>200.84</v>
      </c>
      <c r="O18" s="7"/>
      <c r="P18" s="7"/>
    </row>
    <row r="19" ht="22" customHeight="1" spans="1:16">
      <c r="A19" s="3"/>
      <c r="B19" s="3" t="s">
        <v>295</v>
      </c>
      <c r="C19" s="3"/>
      <c r="D19" s="3"/>
      <c r="E19" s="7"/>
      <c r="F19" s="7"/>
      <c r="G19" s="7"/>
      <c r="H19" s="7"/>
      <c r="I19" s="3" t="s">
        <v>296</v>
      </c>
      <c r="J19" s="3"/>
      <c r="K19" s="3"/>
      <c r="L19" s="3"/>
      <c r="M19" s="3"/>
      <c r="N19" s="7"/>
      <c r="O19" s="7"/>
      <c r="P19" s="7"/>
    </row>
    <row r="20" ht="22" customHeight="1" spans="1:16">
      <c r="A20" s="3"/>
      <c r="B20" s="3" t="s">
        <v>297</v>
      </c>
      <c r="C20" s="3"/>
      <c r="D20" s="3"/>
      <c r="E20" s="7">
        <v>1679.54</v>
      </c>
      <c r="F20" s="7"/>
      <c r="G20" s="7"/>
      <c r="H20" s="7"/>
      <c r="I20" s="3" t="s">
        <v>298</v>
      </c>
      <c r="J20" s="3"/>
      <c r="K20" s="3"/>
      <c r="L20" s="3"/>
      <c r="M20" s="3"/>
      <c r="N20" s="7">
        <v>1679.54</v>
      </c>
      <c r="O20" s="7"/>
      <c r="P20" s="7"/>
    </row>
    <row r="21" ht="33" customHeight="1" spans="1:16">
      <c r="A21" s="3" t="s">
        <v>299</v>
      </c>
      <c r="B21" s="6" t="s">
        <v>274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ht="22" customHeight="1" spans="1:16">
      <c r="A22" s="3" t="s">
        <v>300</v>
      </c>
      <c r="B22" s="3" t="s">
        <v>301</v>
      </c>
      <c r="C22" s="3"/>
      <c r="D22" s="3" t="s">
        <v>302</v>
      </c>
      <c r="E22" s="3"/>
      <c r="F22" s="3"/>
      <c r="G22" s="3"/>
      <c r="H22" s="3"/>
      <c r="I22" s="3"/>
      <c r="J22" s="3"/>
      <c r="K22" s="3"/>
      <c r="L22" s="3"/>
      <c r="M22" s="3" t="s">
        <v>303</v>
      </c>
      <c r="N22" s="3"/>
      <c r="O22" s="3"/>
      <c r="P22" s="3"/>
    </row>
    <row r="23" ht="22" customHeight="1" spans="1:16">
      <c r="A23" s="6" t="s">
        <v>304</v>
      </c>
      <c r="B23" s="6" t="s">
        <v>305</v>
      </c>
      <c r="C23" s="7"/>
      <c r="D23" s="6" t="s">
        <v>306</v>
      </c>
      <c r="E23" s="7"/>
      <c r="F23" s="7"/>
      <c r="G23" s="7"/>
      <c r="H23" s="7"/>
      <c r="I23" s="7"/>
      <c r="J23" s="7"/>
      <c r="K23" s="7"/>
      <c r="L23" s="7"/>
      <c r="M23" s="7">
        <v>100</v>
      </c>
      <c r="N23" s="7"/>
      <c r="O23" s="7"/>
      <c r="P23" s="7"/>
    </row>
    <row r="24" ht="22" customHeight="1" spans="1:16">
      <c r="A24" s="6" t="s">
        <v>307</v>
      </c>
      <c r="B24" s="6" t="s">
        <v>308</v>
      </c>
      <c r="C24" s="7"/>
      <c r="D24" s="6" t="s">
        <v>309</v>
      </c>
      <c r="E24" s="7"/>
      <c r="F24" s="7"/>
      <c r="G24" s="7"/>
      <c r="H24" s="7"/>
      <c r="I24" s="7"/>
      <c r="J24" s="7"/>
      <c r="K24" s="7"/>
      <c r="L24" s="7"/>
      <c r="M24" s="7">
        <v>100</v>
      </c>
      <c r="N24" s="7"/>
      <c r="O24" s="7"/>
      <c r="P24" s="7"/>
    </row>
    <row r="25" ht="22" customHeight="1" spans="1:16">
      <c r="A25" s="6" t="s">
        <v>310</v>
      </c>
      <c r="B25" s="6" t="s">
        <v>311</v>
      </c>
      <c r="C25" s="7"/>
      <c r="D25" s="6" t="s">
        <v>312</v>
      </c>
      <c r="E25" s="7"/>
      <c r="F25" s="7"/>
      <c r="G25" s="7"/>
      <c r="H25" s="7"/>
      <c r="I25" s="7"/>
      <c r="J25" s="7"/>
      <c r="K25" s="7"/>
      <c r="L25" s="7"/>
      <c r="M25" s="7">
        <v>100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5" sqref="O5:P5"/>
    </sheetView>
  </sheetViews>
  <sheetFormatPr defaultColWidth="9" defaultRowHeight="13.5"/>
  <cols>
    <col min="4" max="4" width="6.75" customWidth="1"/>
    <col min="5" max="5" width="1" customWidth="1"/>
    <col min="7" max="7" width="6.375" customWidth="1"/>
  </cols>
  <sheetData>
    <row r="1" ht="18.75" spans="1:11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260</v>
      </c>
    </row>
    <row r="3" ht="41" customHeight="1" spans="1:11">
      <c r="A3" s="3" t="s">
        <v>314</v>
      </c>
      <c r="B3" s="4" t="s">
        <v>2</v>
      </c>
      <c r="C3" s="5"/>
      <c r="D3" s="5"/>
      <c r="E3" s="5"/>
      <c r="F3" s="3" t="s">
        <v>315</v>
      </c>
      <c r="G3" s="3"/>
      <c r="H3" s="6" t="s">
        <v>316</v>
      </c>
      <c r="I3" s="7"/>
      <c r="J3" s="7"/>
      <c r="K3" s="7"/>
    </row>
    <row r="4" ht="41" customHeight="1" spans="1:11">
      <c r="A4" s="3" t="s">
        <v>317</v>
      </c>
      <c r="B4" s="5"/>
      <c r="C4" s="5"/>
      <c r="D4" s="5"/>
      <c r="E4" s="5"/>
      <c r="F4" s="3" t="s">
        <v>318</v>
      </c>
      <c r="G4" s="3"/>
      <c r="H4" s="7"/>
      <c r="I4" s="7"/>
      <c r="J4" s="7"/>
      <c r="K4" s="7"/>
    </row>
    <row r="5" ht="41" customHeight="1" spans="1:11">
      <c r="A5" s="3" t="s">
        <v>319</v>
      </c>
      <c r="B5" s="5"/>
      <c r="C5" s="5"/>
      <c r="D5" s="5"/>
      <c r="E5" s="5"/>
      <c r="F5" s="3" t="s">
        <v>320</v>
      </c>
      <c r="G5" s="3"/>
      <c r="H5" s="7"/>
      <c r="I5" s="7"/>
      <c r="J5" s="7"/>
      <c r="K5" s="7"/>
    </row>
    <row r="6" ht="41" customHeight="1" spans="1:11">
      <c r="A6" s="3" t="s">
        <v>321</v>
      </c>
      <c r="B6" s="5"/>
      <c r="C6" s="5"/>
      <c r="D6" s="5"/>
      <c r="E6" s="5"/>
      <c r="F6" s="3" t="s">
        <v>322</v>
      </c>
      <c r="G6" s="3"/>
      <c r="H6" s="7"/>
      <c r="I6" s="7"/>
      <c r="J6" s="7"/>
      <c r="K6" s="7"/>
    </row>
    <row r="7" ht="58" customHeight="1" spans="1:11">
      <c r="A7" s="3" t="s">
        <v>323</v>
      </c>
      <c r="B7" s="8" t="s">
        <v>324</v>
      </c>
      <c r="C7" s="7"/>
      <c r="D7" s="7"/>
      <c r="E7" s="8" t="s">
        <v>325</v>
      </c>
      <c r="F7" s="8"/>
      <c r="G7" s="7"/>
      <c r="H7" s="7"/>
      <c r="I7" s="8" t="s">
        <v>326</v>
      </c>
      <c r="J7" s="8"/>
      <c r="K7" s="7"/>
    </row>
    <row r="8" ht="39" customHeight="1" spans="1:11">
      <c r="A8" s="3" t="s">
        <v>327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0" customHeight="1" spans="1:11">
      <c r="A9" s="3" t="s">
        <v>300</v>
      </c>
      <c r="B9" s="3" t="s">
        <v>301</v>
      </c>
      <c r="C9" s="3"/>
      <c r="D9" s="3" t="s">
        <v>302</v>
      </c>
      <c r="E9" s="3"/>
      <c r="F9" s="3"/>
      <c r="G9" s="3"/>
      <c r="H9" s="3"/>
      <c r="I9" s="3"/>
      <c r="J9" s="3" t="s">
        <v>328</v>
      </c>
      <c r="K9" s="3"/>
    </row>
    <row r="10" ht="4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0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2023-06-15T08:06:14Z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DDD3431F91ED4BFE826F0F29AF1DB479</vt:lpwstr>
  </property>
</Properties>
</file>