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40" windowHeight="5460" firstSheet="5" activeTab="7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<sst xmlns="http://schemas.openxmlformats.org/spreadsheetml/2006/main" count="325" uniqueCount="231">
  <si>
    <t>单位代码：</t>
  </si>
  <si>
    <t>621026208051</t>
  </si>
  <si>
    <t>单位名称：</t>
  </si>
  <si>
    <t>宁县新宁镇中心小学</t>
  </si>
  <si>
    <t>部门预算公开表</t>
  </si>
  <si>
    <t xml:space="preserve">     </t>
  </si>
  <si>
    <t>编制日期：</t>
  </si>
  <si>
    <t>2024.3.12</t>
  </si>
  <si>
    <t>部门领导：</t>
  </si>
  <si>
    <t>刘建荣</t>
  </si>
  <si>
    <t>财务负责人：</t>
  </si>
  <si>
    <t>制表人：</t>
  </si>
  <si>
    <t>王云龙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</si>
  <si>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</si>
  <si>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</si>
  <si>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</si>
  <si>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</si>
  <si>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</si>
  <si>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</si>
  <si>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</si>
  <si>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</si>
  <si>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</si>
  <si>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</si>
  <si>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</si>
  <si>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</si>
  <si>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</si>
  <si>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</si>
  <si>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</si>
  <si>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</si>
  <si>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</si>
  <si>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</si>
  <si>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</si>
  <si>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</si>
  <si>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</si>
  <si>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</si>
  <si>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</si>
  <si>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</si>
  <si>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单位：宁县新宁镇中心小学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</si>
  <si>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</si>
  <si>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</si>
  <si>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</si>
  <si>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</si>
  <si>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</si>
  <si>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</si>
  <si>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</si>
  <si>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</si>
  <si>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</si>
  <si>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</si>
  <si>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</si>
  <si>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</si>
  <si>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</si>
  <si>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</si>
  <si>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</si>
  <si>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</si>
  <si>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</si>
  <si>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</si>
  <si>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</si>
  <si>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</si>
  <si>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</si>
  <si>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</si>
  <si>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</si>
  <si>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</si>
  <si>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</si>
  <si>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</si>
  <si>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</si>
  <si>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</si>
  <si>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</si>
  <si>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</si>
  <si>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</si>
  <si>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</si>
  <si>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</si>
  <si>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</si>
  <si>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</si>
  <si>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</si>
  <si>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</si>
  <si>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</si>
  <si>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</si>
  <si>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</si>
  <si>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</si>
  <si>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</si>
  <si>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</si>
  <si>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</si>
  <si>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</si>
  <si>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</si>
  <si>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</si>
  <si>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</si>
  <si>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</si>
  <si>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</si>
  <si>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</si>
  <si>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</si>
  <si>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</si>
  <si>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</si>
  <si>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</si>
  <si>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</si>
  <si>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</si>
  <si>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</si>
  <si>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</si>
  <si>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</si>
  <si>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</si>
  <si>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</si>
  <si>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</si>
  <si>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</si>
  <si>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</si>
  <si>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</si>
  <si>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</si>
  <si>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</si>
  <si>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</si>
  <si>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</si>
  <si>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</si>
  <si>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</si>
  <si>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</si>
  <si>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</si>
  <si>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</si>
  <si>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</si>
  <si>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</si>
  <si>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</si>
  <si>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</si>
  <si>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</si>
  <si>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</si>
  <si>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</si>
  <si>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</t>
  </si>
  <si>
    <t>教育支出</t>
  </si>
  <si>
    <t>20502</t>
  </si>
  <si>
    <t>普通教育</t>
  </si>
  <si>
    <t>2050201</t>
  </si>
  <si>
    <t xml:space="preserve">  学前教育</t>
  </si>
  <si>
    <t>2050202</t>
  </si>
  <si>
    <t xml:space="preserve">  小学教育</t>
  </si>
  <si>
    <t>208</t>
  </si>
  <si>
    <t>社会保障和就业支出</t>
  </si>
  <si>
    <t>行政事业单位养老支出</t>
  </si>
  <si>
    <t xml:space="preserve">  事业单位离退休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</si>
  <si>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</si>
  <si>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</si>
  <si>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</si>
  <si>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</si>
  <si>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</si>
  <si>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</si>
  <si>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</si>
  <si>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</si>
  <si>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</si>
  <si>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</si>
  <si>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</si>
  <si>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</si>
  <si>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</si>
  <si>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</si>
  <si>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</si>
  <si>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</si>
  <si>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</si>
  <si>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</si>
  <si>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</si>
  <si>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</si>
  <si>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</si>
  <si>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</si>
  <si>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</si>
  <si>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</si>
  <si>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</si>
  <si>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</si>
  <si>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</si>
  <si>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</si>
  <si>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</si>
  <si>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</si>
  <si>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</si>
  <si>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</si>
  <si>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</si>
  <si>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</si>
  <si>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</si>
  <si>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</si>
  <si>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</si>
  <si>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</si>
  <si>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</si>
  <si>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</si>
  <si>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</si>
  <si>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</si>
  <si>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</si>
  <si>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</si>
  <si>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</si>
  <si>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</si>
  <si>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</si>
  <si>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</si>
  <si>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</si>
  <si>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</si>
  <si>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</si>
  <si>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</si>
  <si>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</si>
  <si>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</si>
  <si>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</si>
  <si>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</si>
  <si>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</si>
  <si>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</si>
  <si>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</si>
  <si>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绩效工资</t>
  </si>
  <si>
    <t>职工基本养老保险缴费</t>
  </si>
  <si>
    <t>职工基本医疗保险缴费</t>
  </si>
  <si>
    <t>其他社会保障缴费</t>
  </si>
  <si>
    <t>商品和服务支出</t>
  </si>
  <si>
    <t>办公费</t>
  </si>
  <si>
    <t>工会费</t>
  </si>
  <si>
    <t>福利费</t>
  </si>
  <si>
    <t xml:space="preserve">对个人和家庭的补助 </t>
  </si>
  <si>
    <t>退休费</t>
  </si>
  <si>
    <t>生补补助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</si>
  <si>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</si>
  <si>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</si>
  <si>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</si>
  <si>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</si>
  <si>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</si>
  <si>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</si>
  <si>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</si>
  <si>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</si>
  <si>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</si>
  <si>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</si>
  <si>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</si>
  <si>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</si>
  <si>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</si>
  <si>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</si>
  <si>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</si>
  <si>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</si>
  <si>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</si>
  <si>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</si>
  <si>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</si>
  <si>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</si>
  <si>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</si>
  <si>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</si>
  <si>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</si>
  <si>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</si>
  <si>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单位：宁县新宁镇中心小学                                                    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</si>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</sst>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\-mm\-dd"/>
  </numFmts>
  <fonts count="57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10"/>
      <color indexed="8"/>
      <name val="仿宋_GB2312"/>
      <charset val="1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0"/>
      <name val="黑体"/>
      <charset val="134"/>
    </font>
    <font>
      <sz val="10"/>
      <name val="Hiragino Sans GB"/>
      <charset val="134"/>
    </font>
    <font>
      <sz val="9"/>
      <name val="宋体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6" fillId="6" borderId="10" applyNumberFormat="0" applyAlignment="0" applyProtection="0">
      <alignment vertical="center"/>
    </xf>
    <xf numFmtId="0" fontId="47" fillId="6" borderId="9" applyNumberFormat="0" applyAlignment="0" applyProtection="0">
      <alignment vertical="center"/>
    </xf>
    <xf numFmtId="0" fontId="48" fillId="7" borderId="11" applyNumberFormat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1" fillId="0" borderId="0"/>
  </cellStyleXfs>
  <cellXfs count="12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indent="2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Fill="1" applyAlignment="1"/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176" fontId="17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4" fontId="24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4" fontId="10" fillId="0" borderId="1" xfId="0" applyNumberFormat="1" applyFont="1" applyBorder="1" applyAlignment="1">
      <alignment horizontal="right" vertical="center" wrapText="1"/>
    </xf>
    <xf numFmtId="0" fontId="26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/>
    </xf>
    <xf numFmtId="49" fontId="19" fillId="0" borderId="3" xfId="0" applyNumberFormat="1" applyFont="1" applyFill="1" applyBorder="1" applyAlignment="1" applyProtection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178" fontId="10" fillId="0" borderId="2" xfId="0" applyNumberFormat="1" applyFont="1" applyBorder="1" applyAlignment="1">
      <alignment horizontal="right" vertical="center" wrapText="1"/>
    </xf>
    <xf numFmtId="178" fontId="28" fillId="0" borderId="2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177" fontId="27" fillId="0" borderId="1" xfId="0" applyNumberFormat="1" applyFont="1" applyFill="1" applyBorder="1" applyAlignment="1" applyProtection="1">
      <alignment vertical="center" wrapText="1"/>
    </xf>
    <xf numFmtId="178" fontId="24" fillId="0" borderId="2" xfId="0" applyNumberFormat="1" applyFont="1" applyBorder="1" applyAlignment="1">
      <alignment vertical="center" wrapText="1"/>
    </xf>
    <xf numFmtId="178" fontId="24" fillId="0" borderId="2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49" applyFont="1" applyFill="1" applyBorder="1" applyAlignment="1" applyProtection="1">
      <alignment vertical="center"/>
    </xf>
    <xf numFmtId="179" fontId="29" fillId="0" borderId="1" xfId="0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 applyProtection="1">
      <alignment vertical="center"/>
    </xf>
    <xf numFmtId="179" fontId="15" fillId="0" borderId="1" xfId="0" applyNumberFormat="1" applyFont="1" applyFill="1" applyBorder="1" applyAlignment="1" applyProtection="1">
      <alignment horizontal="right" vertical="center"/>
    </xf>
    <xf numFmtId="0" fontId="15" fillId="0" borderId="1" xfId="49" applyFont="1" applyBorder="1" applyAlignment="1" applyProtection="1">
      <alignment vertical="center"/>
    </xf>
    <xf numFmtId="0" fontId="19" fillId="0" borderId="1" xfId="49" applyFont="1" applyFill="1" applyBorder="1" applyAlignment="1" applyProtection="1">
      <alignment horizontal="center" vertical="center"/>
    </xf>
    <xf numFmtId="179" fontId="19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4" fontId="31" fillId="0" borderId="2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8" fillId="0" borderId="0" xfId="0" applyFont="1" applyFill="1" applyBorder="1" applyAlignment="1">
      <alignment horizontal="right" vertical="center" wrapText="1"/>
    </xf>
    <xf numFmtId="180" fontId="10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3" workbookViewId="0">
      <selection activeCell="B13" sqref="B13"/>
    </sheetView>
  </sheetViews>
  <sheetFormatPr defaultColWidth="10" defaultRowHeight="14.4"/>
  <cols>
    <col min="1" max="1" width="2.5462962962963" customWidth="1"/>
    <col min="2" max="2" width="12.1111111111111" customWidth="1"/>
    <col min="3" max="3" width="9.76851851851852" customWidth="1"/>
    <col min="4" max="4" width="7.22222222222222" customWidth="1"/>
    <col min="5" max="5" width="17.1111111111111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8" t="s">
        <v>1</v>
      </c>
      <c r="D3" s="118"/>
      <c r="E3" s="119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19" t="s">
        <v>3</v>
      </c>
      <c r="D4" s="119"/>
      <c r="E4" s="119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0" t="s">
        <v>4</v>
      </c>
      <c r="C6" s="120"/>
      <c r="D6" s="120"/>
      <c r="E6" s="120"/>
      <c r="F6" s="120"/>
      <c r="G6" s="120"/>
      <c r="H6" s="120"/>
      <c r="I6" s="120"/>
      <c r="J6" s="120"/>
      <c r="K6" s="12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19" t="s">
        <v>5</v>
      </c>
      <c r="C10" s="119"/>
      <c r="D10" s="121"/>
      <c r="E10" s="121"/>
      <c r="F10" s="122" t="s">
        <v>6</v>
      </c>
      <c r="G10" s="123" t="s">
        <v>7</v>
      </c>
      <c r="H10" s="119"/>
      <c r="I10" s="119"/>
      <c r="J10" s="12"/>
      <c r="K10" s="12"/>
    </row>
    <row r="11" ht="22.75" customHeight="1" spans="1:11">
      <c r="A11" s="12"/>
      <c r="B11" s="119"/>
      <c r="C11" s="119"/>
      <c r="D11" s="119"/>
      <c r="E11" s="119"/>
      <c r="F11" s="119"/>
      <c r="G11" s="119"/>
      <c r="H11" s="119"/>
      <c r="I11" s="119"/>
      <c r="J11" s="12"/>
      <c r="K11" s="12"/>
    </row>
    <row r="12" ht="22.75" customHeight="1" spans="1:11">
      <c r="A12" s="12"/>
      <c r="B12" s="124" t="s">
        <v>8</v>
      </c>
      <c r="C12" s="125" t="s">
        <v>9</v>
      </c>
      <c r="D12" s="119"/>
      <c r="E12" s="122" t="s">
        <v>10</v>
      </c>
      <c r="F12" s="125" t="s">
        <v>9</v>
      </c>
      <c r="G12" s="119"/>
      <c r="H12" s="122" t="s">
        <v>11</v>
      </c>
      <c r="I12" s="125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8" sqref="A8"/>
    </sheetView>
  </sheetViews>
  <sheetFormatPr defaultColWidth="10" defaultRowHeight="14.4" outlineLevelCol="7"/>
  <cols>
    <col min="1" max="1" width="50.8055555555556" customWidth="1"/>
    <col min="2" max="2" width="9.76851851851852" customWidth="1"/>
    <col min="3" max="3" width="12.9166666666667" customWidth="1"/>
    <col min="4" max="7" width="9.76851851851852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5" t="s">
        <v>202</v>
      </c>
      <c r="B2" s="45"/>
      <c r="C2" s="45"/>
      <c r="D2" s="45"/>
      <c r="E2" s="45"/>
      <c r="F2" s="45"/>
      <c r="G2" s="45"/>
      <c r="H2" s="45"/>
    </row>
    <row r="3" ht="22.75" customHeight="1" spans="1:8">
      <c r="A3" s="10" t="s">
        <v>37</v>
      </c>
      <c r="B3" s="10"/>
      <c r="C3" s="10"/>
      <c r="D3" s="10"/>
      <c r="E3" s="10"/>
      <c r="F3" s="10"/>
      <c r="G3" s="10"/>
      <c r="H3" s="46" t="s">
        <v>38</v>
      </c>
    </row>
    <row r="4" ht="22.75" customHeight="1" spans="1:8">
      <c r="A4" s="14" t="s">
        <v>176</v>
      </c>
      <c r="B4" s="14" t="s">
        <v>203</v>
      </c>
      <c r="C4" s="14"/>
      <c r="D4" s="14"/>
      <c r="E4" s="14"/>
      <c r="F4" s="14"/>
      <c r="G4" s="14" t="s">
        <v>204</v>
      </c>
      <c r="H4" s="14" t="s">
        <v>205</v>
      </c>
    </row>
    <row r="5" ht="22.75" customHeight="1" spans="1:8">
      <c r="A5" s="14"/>
      <c r="B5" s="14" t="s">
        <v>119</v>
      </c>
      <c r="C5" s="14" t="s">
        <v>206</v>
      </c>
      <c r="D5" s="14" t="s">
        <v>207</v>
      </c>
      <c r="E5" s="14" t="s">
        <v>208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209</v>
      </c>
      <c r="F6" s="14" t="s">
        <v>210</v>
      </c>
      <c r="G6" s="14"/>
      <c r="H6" s="14"/>
    </row>
    <row r="7" ht="22.75" customHeight="1" spans="1:8">
      <c r="A7" s="47" t="s">
        <v>119</v>
      </c>
      <c r="B7" s="48"/>
      <c r="C7" s="48"/>
      <c r="D7" s="48"/>
      <c r="E7" s="48"/>
      <c r="F7" s="48"/>
      <c r="G7" s="48"/>
      <c r="H7" s="48"/>
    </row>
    <row r="8" ht="22.75" customHeight="1" spans="1:8">
      <c r="A8" s="47" t="s">
        <v>3</v>
      </c>
      <c r="B8" s="48"/>
      <c r="C8" s="48"/>
      <c r="D8" s="48"/>
      <c r="E8" s="48"/>
      <c r="F8" s="48"/>
      <c r="G8" s="48"/>
      <c r="H8" s="48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8" workbookViewId="0">
      <selection activeCell="C11" sqref="C11"/>
    </sheetView>
  </sheetViews>
  <sheetFormatPr defaultColWidth="10" defaultRowHeight="14.4"/>
  <cols>
    <col min="1" max="1" width="9.76851851851852" customWidth="1"/>
    <col min="2" max="2" width="15.2222222222222" style="18" customWidth="1"/>
    <col min="3" max="3" width="17.2222222222222" style="18" customWidth="1"/>
    <col min="4" max="4" width="9.76851851851852" customWidth="1"/>
    <col min="5" max="5" width="12" customWidth="1"/>
    <col min="6" max="6" width="12.5" customWidth="1"/>
    <col min="7" max="10" width="9.76851851851852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211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28" t="s">
        <v>37</v>
      </c>
      <c r="B3" s="28"/>
      <c r="D3" s="12"/>
      <c r="E3" s="12"/>
      <c r="F3" s="12" t="s">
        <v>38</v>
      </c>
      <c r="G3" s="10"/>
      <c r="H3" s="10"/>
      <c r="I3" s="10"/>
      <c r="J3" s="10"/>
    </row>
    <row r="4" ht="22.75" customHeight="1" spans="1:10">
      <c r="A4" s="29" t="s">
        <v>212</v>
      </c>
      <c r="B4" s="30" t="s">
        <v>213</v>
      </c>
      <c r="C4" s="31" t="s">
        <v>214</v>
      </c>
      <c r="D4" s="29" t="s">
        <v>119</v>
      </c>
      <c r="E4" s="29" t="s">
        <v>116</v>
      </c>
      <c r="F4" s="29" t="s">
        <v>117</v>
      </c>
      <c r="G4" s="10"/>
      <c r="H4" s="10"/>
      <c r="I4" s="10"/>
      <c r="J4" s="10"/>
    </row>
    <row r="5" ht="28" customHeight="1" spans="1:10">
      <c r="A5" s="29"/>
      <c r="B5" s="32"/>
      <c r="C5" s="33" t="s">
        <v>119</v>
      </c>
      <c r="D5" s="29">
        <f>E5</f>
        <v>445955.54</v>
      </c>
      <c r="E5" s="29">
        <f>E6</f>
        <v>445955.54</v>
      </c>
      <c r="F5" s="34"/>
      <c r="G5" s="12"/>
      <c r="H5" s="12"/>
      <c r="I5" s="12"/>
      <c r="J5" s="12"/>
    </row>
    <row r="6" ht="28" customHeight="1" spans="1:6">
      <c r="A6" s="35">
        <v>1</v>
      </c>
      <c r="B6" s="32" t="s">
        <v>215</v>
      </c>
      <c r="C6" s="36" t="s">
        <v>216</v>
      </c>
      <c r="D6" s="37">
        <f>D7+D8+D9</f>
        <v>445955.54</v>
      </c>
      <c r="E6" s="37">
        <f>E7+E8+E9</f>
        <v>445955.54</v>
      </c>
      <c r="F6" s="38"/>
    </row>
    <row r="7" ht="28" customHeight="1" spans="1:6">
      <c r="A7" s="35"/>
      <c r="B7" s="39">
        <v>30201</v>
      </c>
      <c r="C7" s="40" t="s">
        <v>196</v>
      </c>
      <c r="D7" s="41">
        <v>15200</v>
      </c>
      <c r="E7" s="41">
        <v>15200</v>
      </c>
      <c r="F7" s="38"/>
    </row>
    <row r="8" ht="28" customHeight="1" spans="1:6">
      <c r="A8" s="38"/>
      <c r="B8" s="39">
        <v>30228</v>
      </c>
      <c r="C8" s="40" t="s">
        <v>197</v>
      </c>
      <c r="D8" s="41">
        <v>218064.55</v>
      </c>
      <c r="E8" s="41">
        <v>218064.55</v>
      </c>
      <c r="F8" s="38"/>
    </row>
    <row r="9" ht="28" customHeight="1" spans="1:6">
      <c r="A9" s="38"/>
      <c r="B9" s="39">
        <v>30229</v>
      </c>
      <c r="C9" s="40" t="s">
        <v>198</v>
      </c>
      <c r="D9" s="41">
        <v>212690.99</v>
      </c>
      <c r="E9" s="41">
        <v>212690.99</v>
      </c>
      <c r="F9" s="38"/>
    </row>
    <row r="10" ht="28" customHeight="1" spans="1:6">
      <c r="A10" s="38"/>
      <c r="B10" s="42"/>
      <c r="C10" s="43"/>
      <c r="D10" s="38"/>
      <c r="E10" s="38"/>
      <c r="F10" s="38"/>
    </row>
    <row r="11" ht="28" customHeight="1" spans="1:6">
      <c r="A11" s="38"/>
      <c r="B11" s="42"/>
      <c r="C11" s="43"/>
      <c r="D11" s="38"/>
      <c r="E11" s="38"/>
      <c r="F11" s="38"/>
    </row>
    <row r="12" ht="28" customHeight="1" spans="1:6">
      <c r="A12" s="38"/>
      <c r="B12" s="42"/>
      <c r="C12" s="43"/>
      <c r="D12" s="38"/>
      <c r="E12" s="44"/>
      <c r="F12" s="38"/>
    </row>
    <row r="13" ht="28" customHeight="1" spans="1:6">
      <c r="A13" s="38"/>
      <c r="B13" s="42"/>
      <c r="C13" s="43"/>
      <c r="D13" s="38"/>
      <c r="E13" s="38"/>
      <c r="F13" s="38"/>
    </row>
    <row r="14" ht="28" customHeight="1" spans="1:6">
      <c r="A14" s="38"/>
      <c r="B14" s="42"/>
      <c r="C14" s="43"/>
      <c r="D14" s="38"/>
      <c r="E14" s="38"/>
      <c r="F14" s="38"/>
    </row>
    <row r="15" ht="28" customHeight="1" spans="1:6">
      <c r="A15" s="38"/>
      <c r="B15" s="42"/>
      <c r="C15" s="43"/>
      <c r="D15" s="38"/>
      <c r="E15" s="38"/>
      <c r="F15" s="38"/>
    </row>
    <row r="16" ht="28" customHeight="1" spans="1:6">
      <c r="A16" s="38"/>
      <c r="B16" s="42"/>
      <c r="C16" s="43"/>
      <c r="D16" s="38"/>
      <c r="E16" s="38"/>
      <c r="F16" s="38"/>
    </row>
    <row r="17" ht="28" customHeight="1" spans="1:6">
      <c r="A17" s="38"/>
      <c r="B17" s="42"/>
      <c r="C17" s="43"/>
      <c r="D17" s="38"/>
      <c r="E17" s="38"/>
      <c r="F17" s="38"/>
    </row>
    <row r="18" ht="28" customHeight="1" spans="1:6">
      <c r="A18" s="38"/>
      <c r="B18" s="42"/>
      <c r="C18" s="43"/>
      <c r="D18" s="38"/>
      <c r="E18" s="38"/>
      <c r="F18" s="38"/>
    </row>
    <row r="19" ht="28" customHeight="1" spans="1:6">
      <c r="A19" s="38"/>
      <c r="B19" s="42"/>
      <c r="C19" s="43"/>
      <c r="D19" s="38"/>
      <c r="E19" s="38"/>
      <c r="F19" s="38"/>
    </row>
    <row r="25" spans="2:3">
      <c r="B25" s="17"/>
      <c r="C25" s="17"/>
    </row>
    <row r="26" spans="2:3">
      <c r="B26" s="17"/>
      <c r="C26" s="17"/>
    </row>
    <row r="27" spans="2:3">
      <c r="B27" s="17"/>
      <c r="C27" s="17"/>
    </row>
  </sheetData>
  <mergeCells count="2">
    <mergeCell ref="A2:F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7" sqref="A7"/>
    </sheetView>
  </sheetViews>
  <sheetFormatPr defaultColWidth="7.87962962962963" defaultRowHeight="12.75" customHeight="1"/>
  <cols>
    <col min="1" max="1" width="17" style="18" customWidth="1"/>
    <col min="2" max="2" width="41.3796296296296" style="18" customWidth="1"/>
    <col min="3" max="3" width="29.3796296296296" style="18" customWidth="1"/>
    <col min="4" max="4" width="2.5" style="18" customWidth="1"/>
    <col min="5" max="16" width="8" style="18"/>
    <col min="17" max="16384" width="7.8796296296296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217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27" customHeight="1" spans="1:16">
      <c r="A3" s="17" t="s">
        <v>37</v>
      </c>
      <c r="B3" s="17"/>
      <c r="C3" s="21" t="s">
        <v>38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218</v>
      </c>
      <c r="B4" s="22"/>
      <c r="C4" s="23" t="s">
        <v>42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219</v>
      </c>
      <c r="B5" s="22" t="s">
        <v>220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119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8" sqref="B8"/>
    </sheetView>
  </sheetViews>
  <sheetFormatPr defaultColWidth="10" defaultRowHeight="14.4" outlineLevelRow="4" outlineLevelCol="4"/>
  <cols>
    <col min="1" max="1" width="28" customWidth="1"/>
    <col min="2" max="2" width="10.7777777777778" customWidth="1"/>
    <col min="3" max="3" width="17.7777777777778" customWidth="1"/>
    <col min="4" max="4" width="26.1111111111111" customWidth="1"/>
    <col min="5" max="5" width="32.777777777777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221</v>
      </c>
      <c r="B2" s="11"/>
      <c r="C2" s="11"/>
      <c r="D2" s="11"/>
      <c r="E2" s="11"/>
    </row>
    <row r="3" ht="22.75" customHeight="1" spans="1:5">
      <c r="A3" s="12" t="s">
        <v>37</v>
      </c>
      <c r="B3" s="12"/>
      <c r="C3" s="12"/>
      <c r="D3" s="12"/>
      <c r="E3" s="13" t="s">
        <v>38</v>
      </c>
    </row>
    <row r="4" ht="22.75" customHeight="1" spans="1:5">
      <c r="A4" s="14" t="s">
        <v>176</v>
      </c>
      <c r="B4" s="14" t="s">
        <v>119</v>
      </c>
      <c r="C4" s="14" t="s">
        <v>222</v>
      </c>
      <c r="D4" s="14" t="s">
        <v>223</v>
      </c>
      <c r="E4" s="14" t="s">
        <v>224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opLeftCell="A12" workbookViewId="0">
      <selection activeCell="B23" sqref="B23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225</v>
      </c>
      <c r="B1" s="1"/>
    </row>
    <row r="2" spans="1:2">
      <c r="A2" s="2" t="s">
        <v>226</v>
      </c>
      <c r="B2" s="2"/>
    </row>
    <row r="3" ht="15" customHeight="1" spans="1:2">
      <c r="A3" s="3" t="s">
        <v>41</v>
      </c>
      <c r="B3" s="4" t="s">
        <v>42</v>
      </c>
    </row>
    <row r="4" spans="1:2">
      <c r="A4" s="3"/>
      <c r="B4" s="4"/>
    </row>
    <row r="5" spans="1:2">
      <c r="A5" s="5" t="s">
        <v>227</v>
      </c>
      <c r="B5" s="4">
        <v>1</v>
      </c>
    </row>
    <row r="6" spans="1:2">
      <c r="A6" s="6" t="s">
        <v>228</v>
      </c>
      <c r="B6" s="7"/>
    </row>
    <row r="7" spans="1:2">
      <c r="A7" s="8" t="s">
        <v>229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230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4.4" outlineLevelCol="2"/>
  <cols>
    <col min="1" max="1" width="5.01851851851852" customWidth="1"/>
    <col min="2" max="2" width="33.33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3" t="s">
        <v>14</v>
      </c>
      <c r="C2" s="113"/>
    </row>
    <row r="3" ht="29.35" customHeight="1" spans="1:3">
      <c r="A3" s="114"/>
      <c r="B3" s="115" t="s">
        <v>15</v>
      </c>
      <c r="C3" s="115" t="s">
        <v>16</v>
      </c>
    </row>
    <row r="4" ht="28.45" customHeight="1" spans="1:3">
      <c r="A4" s="116"/>
      <c r="B4" s="117" t="s">
        <v>17</v>
      </c>
      <c r="C4" s="68" t="s">
        <v>18</v>
      </c>
    </row>
    <row r="5" ht="28.45" customHeight="1" spans="1:3">
      <c r="A5" s="116"/>
      <c r="B5" s="117" t="s">
        <v>19</v>
      </c>
      <c r="C5" s="68" t="s">
        <v>20</v>
      </c>
    </row>
    <row r="6" ht="28.45" customHeight="1" spans="1:3">
      <c r="A6" s="116"/>
      <c r="B6" s="117" t="s">
        <v>21</v>
      </c>
      <c r="C6" s="68" t="s">
        <v>22</v>
      </c>
    </row>
    <row r="7" ht="28.45" customHeight="1" spans="1:3">
      <c r="A7" s="116"/>
      <c r="B7" s="117" t="s">
        <v>23</v>
      </c>
      <c r="C7" s="68"/>
    </row>
    <row r="8" ht="28.45" customHeight="1" spans="1:3">
      <c r="A8" s="116"/>
      <c r="B8" s="117" t="s">
        <v>24</v>
      </c>
      <c r="C8" s="68" t="s">
        <v>25</v>
      </c>
    </row>
    <row r="9" ht="28.45" customHeight="1" spans="1:3">
      <c r="A9" s="116"/>
      <c r="B9" s="117" t="s">
        <v>26</v>
      </c>
      <c r="C9" s="68" t="s">
        <v>27</v>
      </c>
    </row>
    <row r="10" ht="28.45" customHeight="1" spans="1:3">
      <c r="A10" s="116"/>
      <c r="B10" s="117" t="s">
        <v>28</v>
      </c>
      <c r="C10" s="68" t="s">
        <v>29</v>
      </c>
    </row>
    <row r="11" ht="28.45" customHeight="1" spans="1:3">
      <c r="A11" s="116"/>
      <c r="B11" s="117" t="s">
        <v>30</v>
      </c>
      <c r="C11" s="68" t="s">
        <v>31</v>
      </c>
    </row>
    <row r="12" ht="28.45" customHeight="1" spans="1:3">
      <c r="A12" s="116"/>
      <c r="B12" s="117" t="s">
        <v>32</v>
      </c>
      <c r="C12" s="68"/>
    </row>
    <row r="13" ht="28.45" customHeight="1" spans="1:3">
      <c r="A13" s="10"/>
      <c r="B13" s="117" t="s">
        <v>33</v>
      </c>
      <c r="C13" s="68"/>
    </row>
    <row r="14" ht="28.45" customHeight="1" spans="1:3">
      <c r="A14" s="10"/>
      <c r="B14" s="117" t="s">
        <v>34</v>
      </c>
      <c r="C14" s="68" t="s">
        <v>18</v>
      </c>
    </row>
    <row r="15" ht="36" customHeight="1" spans="2:3">
      <c r="B15" s="117" t="s">
        <v>35</v>
      </c>
      <c r="C15" s="38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34" workbookViewId="0">
      <selection activeCell="C12" sqref="C12"/>
    </sheetView>
  </sheetViews>
  <sheetFormatPr defaultColWidth="10" defaultRowHeight="14.4" outlineLevelCol="3"/>
  <cols>
    <col min="1" max="1" width="26.5555555555556" customWidth="1"/>
    <col min="2" max="2" width="16.6944444444444" customWidth="1"/>
    <col min="3" max="3" width="24.4444444444444" customWidth="1"/>
    <col min="4" max="4" width="14.5555555555556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107" t="s">
        <v>37</v>
      </c>
      <c r="B3" s="107"/>
      <c r="C3" s="107"/>
      <c r="D3" s="108" t="s">
        <v>38</v>
      </c>
    </row>
    <row r="4" ht="22.75" customHeight="1" spans="1:4">
      <c r="A4" s="82" t="s">
        <v>39</v>
      </c>
      <c r="B4" s="82"/>
      <c r="C4" s="82" t="s">
        <v>40</v>
      </c>
      <c r="D4" s="82"/>
    </row>
    <row r="5" ht="19" customHeight="1" spans="1:4">
      <c r="A5" s="82" t="s">
        <v>41</v>
      </c>
      <c r="B5" s="82" t="s">
        <v>42</v>
      </c>
      <c r="C5" s="82" t="s">
        <v>41</v>
      </c>
      <c r="D5" s="82" t="s">
        <v>42</v>
      </c>
    </row>
    <row r="6" ht="19" customHeight="1" spans="1:4">
      <c r="A6" s="109" t="s">
        <v>43</v>
      </c>
      <c r="B6" s="75">
        <v>17437684.15</v>
      </c>
      <c r="C6" s="109" t="s">
        <v>44</v>
      </c>
      <c r="D6" s="89"/>
    </row>
    <row r="7" ht="19" customHeight="1" spans="1:4">
      <c r="A7" s="109" t="s">
        <v>45</v>
      </c>
      <c r="B7" s="89"/>
      <c r="C7" s="109" t="s">
        <v>46</v>
      </c>
      <c r="D7" s="91"/>
    </row>
    <row r="8" ht="19" customHeight="1" spans="1:4">
      <c r="A8" s="109" t="s">
        <v>47</v>
      </c>
      <c r="B8" s="89"/>
      <c r="C8" s="109" t="s">
        <v>48</v>
      </c>
      <c r="D8" s="91"/>
    </row>
    <row r="9" ht="19" customHeight="1" spans="1:4">
      <c r="A9" s="109" t="s">
        <v>49</v>
      </c>
      <c r="B9" s="89"/>
      <c r="C9" s="109" t="s">
        <v>50</v>
      </c>
      <c r="D9" s="91"/>
    </row>
    <row r="10" ht="19" customHeight="1" spans="1:4">
      <c r="A10" s="109" t="s">
        <v>51</v>
      </c>
      <c r="B10" s="89"/>
      <c r="C10" s="109" t="s">
        <v>52</v>
      </c>
      <c r="D10" s="91">
        <v>14584194.21</v>
      </c>
    </row>
    <row r="11" ht="19" customHeight="1" spans="1:4">
      <c r="A11" s="109" t="s">
        <v>53</v>
      </c>
      <c r="B11" s="89"/>
      <c r="C11" s="109" t="s">
        <v>54</v>
      </c>
      <c r="D11" s="91"/>
    </row>
    <row r="12" ht="19" customHeight="1" spans="1:4">
      <c r="A12" s="109" t="s">
        <v>55</v>
      </c>
      <c r="B12" s="89"/>
      <c r="C12" s="109" t="s">
        <v>56</v>
      </c>
      <c r="D12" s="91"/>
    </row>
    <row r="13" ht="19" customHeight="1" spans="1:4">
      <c r="A13" s="109" t="s">
        <v>57</v>
      </c>
      <c r="B13" s="89"/>
      <c r="C13" s="109" t="s">
        <v>58</v>
      </c>
      <c r="D13" s="91">
        <v>1835114.03</v>
      </c>
    </row>
    <row r="14" ht="19" customHeight="1" spans="1:4">
      <c r="A14" s="109" t="s">
        <v>59</v>
      </c>
      <c r="B14" s="89"/>
      <c r="C14" s="109" t="s">
        <v>60</v>
      </c>
      <c r="D14" s="91"/>
    </row>
    <row r="15" ht="19" customHeight="1" spans="1:4">
      <c r="A15" s="109"/>
      <c r="B15" s="110"/>
      <c r="C15" s="109" t="s">
        <v>61</v>
      </c>
      <c r="D15" s="92">
        <v>1018375.91</v>
      </c>
    </row>
    <row r="16" ht="19" customHeight="1" spans="1:4">
      <c r="A16" s="109"/>
      <c r="B16" s="110"/>
      <c r="C16" s="109" t="s">
        <v>62</v>
      </c>
      <c r="D16" s="91"/>
    </row>
    <row r="17" ht="19" customHeight="1" spans="1:4">
      <c r="A17" s="109"/>
      <c r="B17" s="110"/>
      <c r="C17" s="109" t="s">
        <v>63</v>
      </c>
      <c r="D17" s="91"/>
    </row>
    <row r="18" ht="19" customHeight="1" spans="1:4">
      <c r="A18" s="109"/>
      <c r="B18" s="110"/>
      <c r="C18" s="109" t="s">
        <v>64</v>
      </c>
      <c r="D18" s="91"/>
    </row>
    <row r="19" ht="19" customHeight="1" spans="1:4">
      <c r="A19" s="109"/>
      <c r="B19" s="110"/>
      <c r="C19" s="109" t="s">
        <v>65</v>
      </c>
      <c r="D19" s="91"/>
    </row>
    <row r="20" ht="19" customHeight="1" spans="1:4">
      <c r="A20" s="111"/>
      <c r="B20" s="112"/>
      <c r="C20" s="109" t="s">
        <v>66</v>
      </c>
      <c r="D20" s="91"/>
    </row>
    <row r="21" ht="19" customHeight="1" spans="1:4">
      <c r="A21" s="111"/>
      <c r="B21" s="112"/>
      <c r="C21" s="109" t="s">
        <v>67</v>
      </c>
      <c r="D21" s="91"/>
    </row>
    <row r="22" ht="19" customHeight="1" spans="1:4">
      <c r="A22" s="111"/>
      <c r="B22" s="112"/>
      <c r="C22" s="109" t="s">
        <v>68</v>
      </c>
      <c r="D22" s="91"/>
    </row>
    <row r="23" ht="19" customHeight="1" spans="1:4">
      <c r="A23" s="111"/>
      <c r="B23" s="112"/>
      <c r="C23" s="109" t="s">
        <v>69</v>
      </c>
      <c r="D23" s="91"/>
    </row>
    <row r="24" ht="19" customHeight="1" spans="1:4">
      <c r="A24" s="111"/>
      <c r="B24" s="112"/>
      <c r="C24" s="109" t="s">
        <v>70</v>
      </c>
      <c r="D24" s="91"/>
    </row>
    <row r="25" ht="19" customHeight="1" spans="1:4">
      <c r="A25" s="109"/>
      <c r="B25" s="110"/>
      <c r="C25" s="109" t="s">
        <v>71</v>
      </c>
      <c r="D25" s="91"/>
    </row>
    <row r="26" ht="19" customHeight="1" spans="1:4">
      <c r="A26" s="109"/>
      <c r="B26" s="110"/>
      <c r="C26" s="109" t="s">
        <v>72</v>
      </c>
      <c r="D26" s="91"/>
    </row>
    <row r="27" ht="19" customHeight="1" spans="1:4">
      <c r="A27" s="109"/>
      <c r="B27" s="110"/>
      <c r="C27" s="109" t="s">
        <v>73</v>
      </c>
      <c r="D27" s="91"/>
    </row>
    <row r="28" ht="19" customHeight="1" spans="1:4">
      <c r="A28" s="111"/>
      <c r="B28" s="112"/>
      <c r="C28" s="109" t="s">
        <v>74</v>
      </c>
      <c r="D28" s="91"/>
    </row>
    <row r="29" ht="19" customHeight="1" spans="1:4">
      <c r="A29" s="111"/>
      <c r="B29" s="112"/>
      <c r="C29" s="109" t="s">
        <v>75</v>
      </c>
      <c r="D29" s="91"/>
    </row>
    <row r="30" ht="19" customHeight="1" spans="1:4">
      <c r="A30" s="111"/>
      <c r="B30" s="112"/>
      <c r="C30" s="109" t="s">
        <v>76</v>
      </c>
      <c r="D30" s="91"/>
    </row>
    <row r="31" ht="19" customHeight="1" spans="1:4">
      <c r="A31" s="111"/>
      <c r="B31" s="112"/>
      <c r="C31" s="109" t="s">
        <v>77</v>
      </c>
      <c r="D31" s="91"/>
    </row>
    <row r="32" ht="19" customHeight="1" spans="1:4">
      <c r="A32" s="111"/>
      <c r="B32" s="112"/>
      <c r="C32" s="109" t="s">
        <v>78</v>
      </c>
      <c r="D32" s="91"/>
    </row>
    <row r="33" ht="19" customHeight="1" spans="1:4">
      <c r="A33" s="109"/>
      <c r="B33" s="109"/>
      <c r="C33" s="109" t="s">
        <v>79</v>
      </c>
      <c r="D33" s="91"/>
    </row>
    <row r="34" ht="19" customHeight="1" spans="1:4">
      <c r="A34" s="109"/>
      <c r="B34" s="109"/>
      <c r="C34" s="109" t="s">
        <v>80</v>
      </c>
      <c r="D34" s="91"/>
    </row>
    <row r="35" ht="19" customHeight="1" spans="1:4">
      <c r="A35" s="109"/>
      <c r="B35" s="109"/>
      <c r="C35" s="109" t="s">
        <v>81</v>
      </c>
      <c r="D35" s="91"/>
    </row>
    <row r="36" ht="19" customHeight="1" spans="1:4">
      <c r="A36" s="109"/>
      <c r="B36" s="109"/>
      <c r="C36" s="109"/>
      <c r="D36" s="109"/>
    </row>
    <row r="37" ht="19" customHeight="1" spans="1:4">
      <c r="A37" s="109"/>
      <c r="B37" s="109"/>
      <c r="C37" s="109"/>
      <c r="D37" s="109"/>
    </row>
    <row r="38" ht="19" customHeight="1" spans="1:4">
      <c r="A38" s="109"/>
      <c r="B38" s="109"/>
      <c r="C38" s="109"/>
      <c r="D38" s="109"/>
    </row>
    <row r="39" ht="19" customHeight="1" spans="1:4">
      <c r="A39" s="111" t="s">
        <v>82</v>
      </c>
      <c r="B39" s="112">
        <f>SUM(B6:B14)</f>
        <v>17437684.15</v>
      </c>
      <c r="C39" s="111" t="s">
        <v>83</v>
      </c>
      <c r="D39" s="112">
        <f>SUM(D6:D38)</f>
        <v>17437684.15</v>
      </c>
    </row>
    <row r="40" ht="19" customHeight="1" spans="1:4">
      <c r="A40" s="111" t="s">
        <v>84</v>
      </c>
      <c r="B40" s="112"/>
      <c r="C40" s="111" t="s">
        <v>85</v>
      </c>
      <c r="D40" s="112"/>
    </row>
    <row r="41" ht="19" customHeight="1" spans="1:4">
      <c r="A41" s="111" t="s">
        <v>86</v>
      </c>
      <c r="B41" s="110"/>
      <c r="C41" s="109"/>
      <c r="D41" s="110"/>
    </row>
    <row r="42" ht="19" customHeight="1" spans="1:4">
      <c r="A42" s="111" t="s">
        <v>87</v>
      </c>
      <c r="B42" s="112">
        <f>B39+B40</f>
        <v>17437684.15</v>
      </c>
      <c r="C42" s="111" t="s">
        <v>88</v>
      </c>
      <c r="D42" s="112">
        <f>D39+D40</f>
        <v>17437684.15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6" workbookViewId="0">
      <selection activeCell="B6" sqref="B6"/>
    </sheetView>
  </sheetViews>
  <sheetFormatPr defaultColWidth="7.87962962962963" defaultRowHeight="12.75" customHeight="1" outlineLevelCol="2"/>
  <cols>
    <col min="1" max="1" width="39.5" style="18" customWidth="1"/>
    <col min="2" max="2" width="35.6296296296296" style="18" customWidth="1"/>
    <col min="3" max="3" width="27.3796296296296" style="18" customWidth="1"/>
    <col min="4" max="16384" width="7.87962962962963" style="17"/>
  </cols>
  <sheetData>
    <row r="1" ht="8" customHeight="1" spans="1:1">
      <c r="A1" s="26"/>
    </row>
    <row r="2" ht="24.75" customHeight="1" spans="1:2">
      <c r="A2" s="20" t="s">
        <v>89</v>
      </c>
      <c r="B2" s="20"/>
    </row>
    <row r="3" ht="24.75" customHeight="1" spans="1:2">
      <c r="A3" s="97" t="s">
        <v>37</v>
      </c>
      <c r="B3" s="21" t="s">
        <v>38</v>
      </c>
    </row>
    <row r="4" ht="24" customHeight="1" spans="1:2">
      <c r="A4" s="31" t="s">
        <v>41</v>
      </c>
      <c r="B4" s="31" t="s">
        <v>42</v>
      </c>
    </row>
    <row r="5" s="17" customFormat="1" ht="25" customHeight="1" spans="1:3">
      <c r="A5" s="98" t="s">
        <v>90</v>
      </c>
      <c r="B5" s="99">
        <f>B6+B7</f>
        <v>17437684.15</v>
      </c>
      <c r="C5" s="18"/>
    </row>
    <row r="6" s="17" customFormat="1" ht="25" customHeight="1" spans="1:3">
      <c r="A6" s="100" t="s">
        <v>91</v>
      </c>
      <c r="B6" s="99">
        <v>17437684.15</v>
      </c>
      <c r="C6" s="18"/>
    </row>
    <row r="7" s="17" customFormat="1" ht="25" customHeight="1" spans="1:3">
      <c r="A7" s="100" t="s">
        <v>92</v>
      </c>
      <c r="B7" s="101"/>
      <c r="C7" s="18"/>
    </row>
    <row r="8" s="17" customFormat="1" ht="25" customHeight="1" spans="1:3">
      <c r="A8" s="98" t="s">
        <v>93</v>
      </c>
      <c r="B8" s="101">
        <f>B9+B10</f>
        <v>0</v>
      </c>
      <c r="C8" s="18"/>
    </row>
    <row r="9" s="17" customFormat="1" ht="25" customHeight="1" spans="1:3">
      <c r="A9" s="100" t="s">
        <v>91</v>
      </c>
      <c r="B9" s="101"/>
      <c r="C9" s="18"/>
    </row>
    <row r="10" s="17" customFormat="1" ht="25" customHeight="1" spans="1:3">
      <c r="A10" s="100" t="s">
        <v>92</v>
      </c>
      <c r="B10" s="101"/>
      <c r="C10" s="18"/>
    </row>
    <row r="11" s="17" customFormat="1" ht="25" customHeight="1" spans="1:3">
      <c r="A11" s="98" t="s">
        <v>94</v>
      </c>
      <c r="B11" s="101"/>
      <c r="C11" s="18"/>
    </row>
    <row r="12" s="17" customFormat="1" ht="25" customHeight="1" spans="1:3">
      <c r="A12" s="100" t="s">
        <v>91</v>
      </c>
      <c r="B12" s="101"/>
      <c r="C12" s="18"/>
    </row>
    <row r="13" s="17" customFormat="1" ht="25" customHeight="1" spans="1:3">
      <c r="A13" s="100" t="s">
        <v>92</v>
      </c>
      <c r="B13" s="101"/>
      <c r="C13" s="18"/>
    </row>
    <row r="14" s="17" customFormat="1" ht="25" customHeight="1" spans="1:3">
      <c r="A14" s="102" t="s">
        <v>95</v>
      </c>
      <c r="B14" s="101">
        <f>SUM(B15:B17)</f>
        <v>0</v>
      </c>
      <c r="C14" s="18"/>
    </row>
    <row r="15" s="17" customFormat="1" ht="25" customHeight="1" spans="1:3">
      <c r="A15" s="100" t="s">
        <v>96</v>
      </c>
      <c r="B15" s="101"/>
      <c r="C15" s="18"/>
    </row>
    <row r="16" s="17" customFormat="1" ht="25" customHeight="1" spans="1:3">
      <c r="A16" s="100" t="s">
        <v>97</v>
      </c>
      <c r="B16" s="101"/>
      <c r="C16" s="18"/>
    </row>
    <row r="17" s="17" customFormat="1" ht="25" customHeight="1" spans="1:3">
      <c r="A17" s="100" t="s">
        <v>98</v>
      </c>
      <c r="B17" s="101"/>
      <c r="C17" s="18"/>
    </row>
    <row r="18" s="17" customFormat="1" ht="25" customHeight="1" spans="1:3">
      <c r="A18" s="102" t="s">
        <v>99</v>
      </c>
      <c r="B18" s="101"/>
      <c r="C18" s="18"/>
    </row>
    <row r="19" s="17" customFormat="1" ht="25" customHeight="1" spans="1:3">
      <c r="A19" s="102" t="s">
        <v>100</v>
      </c>
      <c r="B19" s="101"/>
      <c r="C19" s="18"/>
    </row>
    <row r="20" s="17" customFormat="1" ht="25" customHeight="1" spans="1:3">
      <c r="A20" s="102" t="s">
        <v>101</v>
      </c>
      <c r="B20" s="101"/>
      <c r="C20" s="18"/>
    </row>
    <row r="21" s="17" customFormat="1" ht="25" customHeight="1" spans="1:3">
      <c r="A21" s="102" t="s">
        <v>102</v>
      </c>
      <c r="B21" s="101"/>
      <c r="C21" s="18"/>
    </row>
    <row r="22" s="17" customFormat="1" ht="25" customHeight="1" spans="1:3">
      <c r="A22" s="102" t="s">
        <v>103</v>
      </c>
      <c r="B22" s="103">
        <f>B23+B26+B29+B30</f>
        <v>0</v>
      </c>
      <c r="C22" s="18"/>
    </row>
    <row r="23" s="17" customFormat="1" ht="25" customHeight="1" spans="1:3">
      <c r="A23" s="100" t="s">
        <v>104</v>
      </c>
      <c r="B23" s="103">
        <f>B24+B25</f>
        <v>0</v>
      </c>
      <c r="C23" s="18"/>
    </row>
    <row r="24" s="17" customFormat="1" ht="25" customHeight="1" spans="1:3">
      <c r="A24" s="100" t="s">
        <v>105</v>
      </c>
      <c r="B24" s="103"/>
      <c r="C24" s="18"/>
    </row>
    <row r="25" s="17" customFormat="1" ht="25" customHeight="1" spans="1:3">
      <c r="A25" s="100" t="s">
        <v>106</v>
      </c>
      <c r="B25" s="103"/>
      <c r="C25" s="18"/>
    </row>
    <row r="26" s="17" customFormat="1" ht="25" customHeight="1" spans="1:3">
      <c r="A26" s="100" t="s">
        <v>107</v>
      </c>
      <c r="B26" s="103">
        <f>B27+B28</f>
        <v>0</v>
      </c>
      <c r="C26" s="18"/>
    </row>
    <row r="27" s="17" customFormat="1" ht="25" customHeight="1" spans="1:3">
      <c r="A27" s="100" t="s">
        <v>108</v>
      </c>
      <c r="B27" s="103"/>
      <c r="C27" s="18"/>
    </row>
    <row r="28" s="17" customFormat="1" ht="25" customHeight="1" spans="1:3">
      <c r="A28" s="100" t="s">
        <v>109</v>
      </c>
      <c r="B28" s="103"/>
      <c r="C28" s="18"/>
    </row>
    <row r="29" s="17" customFormat="1" ht="25" customHeight="1" spans="1:3">
      <c r="A29" s="100" t="s">
        <v>110</v>
      </c>
      <c r="B29" s="103"/>
      <c r="C29" s="18"/>
    </row>
    <row r="30" s="17" customFormat="1" ht="25" customHeight="1" spans="1:3">
      <c r="A30" s="100" t="s">
        <v>111</v>
      </c>
      <c r="B30" s="103"/>
      <c r="C30" s="18"/>
    </row>
    <row r="31" ht="25" customHeight="1" spans="1:2">
      <c r="A31" s="104"/>
      <c r="B31" s="103"/>
    </row>
    <row r="32" s="17" customFormat="1" ht="25" customHeight="1" spans="1:3">
      <c r="A32" s="105" t="s">
        <v>112</v>
      </c>
      <c r="B32" s="106">
        <f>B5+B8+B14+B18+B19+B20+B21+B22</f>
        <v>17437684.15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13" sqref="D13"/>
    </sheetView>
  </sheetViews>
  <sheetFormatPr defaultColWidth="10" defaultRowHeight="14.4" outlineLevelCol="4"/>
  <cols>
    <col min="1" max="1" width="14.1111111111111" customWidth="1"/>
    <col min="2" max="2" width="23.75" customWidth="1"/>
    <col min="3" max="3" width="13.7037037037037" customWidth="1"/>
    <col min="4" max="4" width="13.2962962962963" customWidth="1"/>
    <col min="5" max="5" width="12.6296296296296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113</v>
      </c>
      <c r="B2" s="11"/>
      <c r="C2" s="11"/>
      <c r="D2" s="11"/>
      <c r="E2" s="11"/>
    </row>
    <row r="3" ht="22.75" customHeight="1" spans="1:5">
      <c r="A3" s="63" t="s">
        <v>37</v>
      </c>
      <c r="B3" s="63"/>
      <c r="C3" s="12"/>
      <c r="D3" s="12"/>
      <c r="E3" s="12" t="s">
        <v>38</v>
      </c>
    </row>
    <row r="4" ht="22.75" customHeight="1" spans="1:5">
      <c r="A4" s="29" t="s">
        <v>114</v>
      </c>
      <c r="B4" s="29" t="s">
        <v>115</v>
      </c>
      <c r="C4" s="95" t="s">
        <v>116</v>
      </c>
      <c r="D4" s="96" t="s">
        <v>117</v>
      </c>
      <c r="E4" s="96" t="s">
        <v>118</v>
      </c>
    </row>
    <row r="5" ht="30" customHeight="1" spans="1:5">
      <c r="A5" s="68" t="s">
        <v>119</v>
      </c>
      <c r="B5" s="72"/>
      <c r="C5" s="69">
        <f>C6+C10+C16</f>
        <v>17437684.15</v>
      </c>
      <c r="D5" s="72"/>
      <c r="E5" s="72"/>
    </row>
    <row r="6" ht="30" customHeight="1" spans="1:5">
      <c r="A6" s="36" t="s">
        <v>120</v>
      </c>
      <c r="B6" s="71" t="s">
        <v>121</v>
      </c>
      <c r="C6" s="71">
        <f>C7</f>
        <v>14584194.21</v>
      </c>
      <c r="D6" s="72"/>
      <c r="E6" s="72"/>
    </row>
    <row r="7" ht="30" customHeight="1" spans="1:5">
      <c r="A7" s="36" t="s">
        <v>122</v>
      </c>
      <c r="B7" s="71" t="s">
        <v>123</v>
      </c>
      <c r="C7" s="71">
        <f>C8+C9</f>
        <v>14584194.21</v>
      </c>
      <c r="D7" s="72"/>
      <c r="E7" s="72"/>
    </row>
    <row r="8" ht="30" customHeight="1" spans="1:5">
      <c r="A8" s="43" t="s">
        <v>124</v>
      </c>
      <c r="B8" s="73" t="s">
        <v>125</v>
      </c>
      <c r="C8" s="92">
        <v>15200</v>
      </c>
      <c r="D8" s="76"/>
      <c r="E8" s="76"/>
    </row>
    <row r="9" ht="30" customHeight="1" spans="1:5">
      <c r="A9" s="43" t="s">
        <v>126</v>
      </c>
      <c r="B9" s="77" t="s">
        <v>127</v>
      </c>
      <c r="C9" s="92">
        <v>14568994.21</v>
      </c>
      <c r="D9" s="38"/>
      <c r="E9" s="38"/>
    </row>
    <row r="10" ht="30" customHeight="1" spans="1:5">
      <c r="A10" s="78" t="s">
        <v>128</v>
      </c>
      <c r="B10" s="79" t="s">
        <v>129</v>
      </c>
      <c r="C10" s="79">
        <f>C11+C14</f>
        <v>1835114.03</v>
      </c>
      <c r="D10" s="38"/>
      <c r="E10" s="38"/>
    </row>
    <row r="11" ht="30" customHeight="1" spans="1:5">
      <c r="A11" s="77">
        <v>20805</v>
      </c>
      <c r="B11" s="73" t="s">
        <v>130</v>
      </c>
      <c r="C11" s="75">
        <f>C12+C13</f>
        <v>1715178.53</v>
      </c>
      <c r="D11" s="38"/>
      <c r="E11" s="38"/>
    </row>
    <row r="12" ht="30" customHeight="1" spans="1:5">
      <c r="A12" s="77">
        <v>2080502</v>
      </c>
      <c r="B12" s="73" t="s">
        <v>131</v>
      </c>
      <c r="C12" s="75">
        <v>250976</v>
      </c>
      <c r="D12" s="38"/>
      <c r="E12" s="38"/>
    </row>
    <row r="13" ht="30" customHeight="1" spans="1:5">
      <c r="A13" s="77">
        <v>2080505</v>
      </c>
      <c r="B13" s="73" t="s">
        <v>132</v>
      </c>
      <c r="C13" s="75">
        <v>1464202.53</v>
      </c>
      <c r="D13" s="38"/>
      <c r="E13" s="38"/>
    </row>
    <row r="14" ht="30" customHeight="1" spans="1:5">
      <c r="A14" s="77">
        <v>20899</v>
      </c>
      <c r="B14" s="73" t="s">
        <v>133</v>
      </c>
      <c r="C14" s="39">
        <f>C15</f>
        <v>119935.5</v>
      </c>
      <c r="D14" s="38"/>
      <c r="E14" s="38"/>
    </row>
    <row r="15" ht="30" customHeight="1" spans="1:5">
      <c r="A15" s="77">
        <v>2089999</v>
      </c>
      <c r="B15" s="73" t="s">
        <v>133</v>
      </c>
      <c r="C15" s="75">
        <v>119935.5</v>
      </c>
      <c r="D15" s="38"/>
      <c r="E15" s="38"/>
    </row>
    <row r="16" ht="30" customHeight="1" spans="1:5">
      <c r="A16" s="81">
        <v>210</v>
      </c>
      <c r="B16" s="71" t="s">
        <v>134</v>
      </c>
      <c r="C16" s="81">
        <f>C17</f>
        <v>1018375.91</v>
      </c>
      <c r="D16" s="38"/>
      <c r="E16" s="38"/>
    </row>
    <row r="17" ht="30" customHeight="1" spans="1:5">
      <c r="A17" s="77">
        <v>21011</v>
      </c>
      <c r="B17" s="73" t="s">
        <v>135</v>
      </c>
      <c r="C17" s="77">
        <f>C18</f>
        <v>1018375.91</v>
      </c>
      <c r="D17" s="38"/>
      <c r="E17" s="38"/>
    </row>
    <row r="18" ht="30" customHeight="1" spans="1:5">
      <c r="A18" s="77">
        <v>2101102</v>
      </c>
      <c r="B18" s="73" t="s">
        <v>136</v>
      </c>
      <c r="C18" s="75">
        <v>1018375.91</v>
      </c>
      <c r="D18" s="38"/>
      <c r="E18" s="38"/>
    </row>
  </sheetData>
  <mergeCells count="2">
    <mergeCell ref="A2:E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31" workbookViewId="0">
      <selection activeCell="B8" sqref="B8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27.1111111111111" customWidth="1"/>
    <col min="4" max="4" width="14.5555555555556" customWidth="1"/>
    <col min="5" max="5" width="18.7222222222222" customWidth="1"/>
    <col min="6" max="8" width="9.76851851851852" customWidth="1"/>
  </cols>
  <sheetData>
    <row r="1" ht="7" customHeight="1" spans="1:7">
      <c r="A1" s="10"/>
      <c r="B1" s="10"/>
      <c r="C1" s="10"/>
      <c r="D1" s="10"/>
      <c r="E1" s="10"/>
      <c r="F1" s="10"/>
      <c r="G1" s="10"/>
    </row>
    <row r="2" ht="21" customHeight="1" spans="1:7">
      <c r="A2" s="11" t="s">
        <v>137</v>
      </c>
      <c r="B2" s="11"/>
      <c r="C2" s="11"/>
      <c r="D2" s="11"/>
      <c r="E2" s="10"/>
      <c r="F2" s="10"/>
      <c r="G2" s="10"/>
    </row>
    <row r="3" ht="22.75" customHeight="1" spans="1:7">
      <c r="A3" s="12" t="s">
        <v>37</v>
      </c>
      <c r="B3" s="12"/>
      <c r="C3" s="50" t="s">
        <v>38</v>
      </c>
      <c r="D3" s="50"/>
      <c r="E3" s="12"/>
      <c r="F3" s="12"/>
      <c r="G3" s="12"/>
    </row>
    <row r="4" ht="22.75" customHeight="1" spans="1:7">
      <c r="A4" s="82" t="s">
        <v>39</v>
      </c>
      <c r="B4" s="82"/>
      <c r="C4" s="82" t="s">
        <v>40</v>
      </c>
      <c r="D4" s="82"/>
      <c r="E4" s="12"/>
      <c r="F4" s="12"/>
      <c r="G4" s="12"/>
    </row>
    <row r="5" ht="22.75" customHeight="1" spans="1:7">
      <c r="A5" s="82" t="s">
        <v>41</v>
      </c>
      <c r="B5" s="82" t="s">
        <v>42</v>
      </c>
      <c r="C5" s="82" t="s">
        <v>41</v>
      </c>
      <c r="D5" s="82" t="s">
        <v>119</v>
      </c>
      <c r="E5" s="12"/>
      <c r="F5" s="12"/>
      <c r="G5" s="12"/>
    </row>
    <row r="6" ht="22.75" customHeight="1" spans="1:7">
      <c r="A6" s="15" t="s">
        <v>138</v>
      </c>
      <c r="B6" s="88">
        <f>SUM(B7:B9)</f>
        <v>17437684.15</v>
      </c>
      <c r="C6" s="15" t="s">
        <v>139</v>
      </c>
      <c r="D6" s="88">
        <f>D11+D14+D16</f>
        <v>17437684.15</v>
      </c>
      <c r="E6" s="12"/>
      <c r="F6" s="12"/>
      <c r="G6" s="12"/>
    </row>
    <row r="7" ht="22.75" customHeight="1" spans="1:7">
      <c r="A7" s="15" t="s">
        <v>140</v>
      </c>
      <c r="B7" s="88">
        <v>17437684.15</v>
      </c>
      <c r="C7" s="15" t="s">
        <v>141</v>
      </c>
      <c r="D7" s="89"/>
      <c r="E7" s="12"/>
      <c r="F7" s="12"/>
      <c r="G7" s="12"/>
    </row>
    <row r="8" ht="22.75" customHeight="1" spans="1:7">
      <c r="A8" s="15" t="s">
        <v>142</v>
      </c>
      <c r="B8" s="89"/>
      <c r="C8" s="15" t="s">
        <v>143</v>
      </c>
      <c r="D8" s="89"/>
      <c r="E8" s="12"/>
      <c r="F8" s="12"/>
      <c r="G8" s="12"/>
    </row>
    <row r="9" ht="22.75" customHeight="1" spans="1:7">
      <c r="A9" s="15" t="s">
        <v>144</v>
      </c>
      <c r="B9" s="89"/>
      <c r="C9" s="15" t="s">
        <v>145</v>
      </c>
      <c r="D9" s="89"/>
      <c r="E9" s="12"/>
      <c r="F9" s="12"/>
      <c r="G9" s="12"/>
    </row>
    <row r="10" ht="22.75" customHeight="1" spans="1:7">
      <c r="A10" s="15"/>
      <c r="B10" s="90"/>
      <c r="C10" s="15" t="s">
        <v>146</v>
      </c>
      <c r="D10" s="89"/>
      <c r="E10" s="12"/>
      <c r="F10" s="12"/>
      <c r="G10" s="12"/>
    </row>
    <row r="11" ht="22.75" customHeight="1" spans="1:7">
      <c r="A11" s="15"/>
      <c r="B11" s="90"/>
      <c r="C11" s="15" t="s">
        <v>147</v>
      </c>
      <c r="D11" s="91">
        <v>14584194.21</v>
      </c>
      <c r="E11" s="12"/>
      <c r="F11" s="12"/>
      <c r="G11" s="12"/>
    </row>
    <row r="12" ht="22.75" customHeight="1" spans="1:7">
      <c r="A12" s="15"/>
      <c r="B12" s="90"/>
      <c r="C12" s="15" t="s">
        <v>148</v>
      </c>
      <c r="D12" s="91"/>
      <c r="E12" s="12"/>
      <c r="F12" s="12"/>
      <c r="G12" s="12"/>
    </row>
    <row r="13" ht="22.75" customHeight="1" spans="1:7">
      <c r="A13" s="47"/>
      <c r="B13" s="85"/>
      <c r="C13" s="15" t="s">
        <v>149</v>
      </c>
      <c r="D13" s="91"/>
      <c r="E13" s="12"/>
      <c r="F13" s="12"/>
      <c r="G13" s="12"/>
    </row>
    <row r="14" ht="22.75" customHeight="1" spans="1:7">
      <c r="A14" s="15"/>
      <c r="B14" s="90"/>
      <c r="C14" s="15" t="s">
        <v>150</v>
      </c>
      <c r="D14" s="91">
        <v>1835114.03</v>
      </c>
      <c r="E14" s="12"/>
      <c r="F14" s="12"/>
      <c r="G14" s="49"/>
    </row>
    <row r="15" ht="22.75" customHeight="1" spans="1:7">
      <c r="A15" s="15"/>
      <c r="B15" s="90"/>
      <c r="C15" s="15" t="s">
        <v>151</v>
      </c>
      <c r="D15" s="91"/>
      <c r="E15" s="12"/>
      <c r="F15" s="12"/>
      <c r="G15" s="12"/>
    </row>
    <row r="16" ht="22.75" customHeight="1" spans="1:7">
      <c r="A16" s="15"/>
      <c r="B16" s="90"/>
      <c r="C16" s="15" t="s">
        <v>152</v>
      </c>
      <c r="D16" s="92">
        <v>1018375.91</v>
      </c>
      <c r="E16" s="12"/>
      <c r="F16" s="12"/>
      <c r="G16" s="12"/>
    </row>
    <row r="17" ht="22.75" customHeight="1" spans="1:7">
      <c r="A17" s="15"/>
      <c r="B17" s="90"/>
      <c r="C17" s="15" t="s">
        <v>153</v>
      </c>
      <c r="D17" s="89"/>
      <c r="E17" s="12"/>
      <c r="F17" s="12"/>
      <c r="G17" s="12"/>
    </row>
    <row r="18" ht="22.75" customHeight="1" spans="1:7">
      <c r="A18" s="15"/>
      <c r="B18" s="90"/>
      <c r="C18" s="15" t="s">
        <v>154</v>
      </c>
      <c r="D18" s="89"/>
      <c r="E18" s="12"/>
      <c r="F18" s="12"/>
      <c r="G18" s="12"/>
    </row>
    <row r="19" ht="22.75" customHeight="1" spans="1:7">
      <c r="A19" s="15"/>
      <c r="B19" s="15"/>
      <c r="C19" s="15" t="s">
        <v>155</v>
      </c>
      <c r="D19" s="89"/>
      <c r="E19" s="12"/>
      <c r="F19" s="12"/>
      <c r="G19" s="12"/>
    </row>
    <row r="20" ht="22.75" customHeight="1" spans="1:7">
      <c r="A20" s="15"/>
      <c r="B20" s="15"/>
      <c r="C20" s="15" t="s">
        <v>156</v>
      </c>
      <c r="D20" s="89"/>
      <c r="E20" s="12"/>
      <c r="F20" s="12"/>
      <c r="G20" s="12"/>
    </row>
    <row r="21" ht="22.75" customHeight="1" spans="1:7">
      <c r="A21" s="15"/>
      <c r="B21" s="15"/>
      <c r="C21" s="15" t="s">
        <v>157</v>
      </c>
      <c r="D21" s="89"/>
      <c r="E21" s="12"/>
      <c r="F21" s="12"/>
      <c r="G21" s="12"/>
    </row>
    <row r="22" ht="22.75" customHeight="1" spans="1:7">
      <c r="A22" s="15"/>
      <c r="B22" s="15"/>
      <c r="C22" s="15" t="s">
        <v>158</v>
      </c>
      <c r="D22" s="89"/>
      <c r="E22" s="12"/>
      <c r="F22" s="12"/>
      <c r="G22" s="12"/>
    </row>
    <row r="23" ht="22.75" customHeight="1" spans="1:7">
      <c r="A23" s="15"/>
      <c r="B23" s="15"/>
      <c r="C23" s="15" t="s">
        <v>159</v>
      </c>
      <c r="D23" s="89"/>
      <c r="E23" s="12"/>
      <c r="F23" s="12"/>
      <c r="G23" s="12"/>
    </row>
    <row r="24" ht="22.75" customHeight="1" spans="1:7">
      <c r="A24" s="15"/>
      <c r="B24" s="15"/>
      <c r="C24" s="15" t="s">
        <v>160</v>
      </c>
      <c r="D24" s="89"/>
      <c r="E24" s="12"/>
      <c r="F24" s="12"/>
      <c r="G24" s="12"/>
    </row>
    <row r="25" ht="22.75" customHeight="1" spans="1:7">
      <c r="A25" s="15"/>
      <c r="B25" s="15"/>
      <c r="C25" s="15" t="s">
        <v>161</v>
      </c>
      <c r="D25" s="89"/>
      <c r="E25" s="12"/>
      <c r="F25" s="12"/>
      <c r="G25" s="12"/>
    </row>
    <row r="26" ht="22.75" customHeight="1" spans="1:7">
      <c r="A26" s="15"/>
      <c r="B26" s="15"/>
      <c r="C26" s="15" t="s">
        <v>162</v>
      </c>
      <c r="D26" s="89"/>
      <c r="E26" s="12"/>
      <c r="F26" s="12"/>
      <c r="G26" s="12"/>
    </row>
    <row r="27" ht="22.75" customHeight="1" spans="1:7">
      <c r="A27" s="15"/>
      <c r="B27" s="15"/>
      <c r="C27" s="15" t="s">
        <v>163</v>
      </c>
      <c r="D27" s="89"/>
      <c r="E27" s="12"/>
      <c r="F27" s="12"/>
      <c r="G27" s="12"/>
    </row>
    <row r="28" ht="22.75" customHeight="1" spans="1:7">
      <c r="A28" s="15"/>
      <c r="B28" s="15"/>
      <c r="C28" s="15" t="s">
        <v>164</v>
      </c>
      <c r="D28" s="89"/>
      <c r="E28" s="12"/>
      <c r="F28" s="12"/>
      <c r="G28" s="12"/>
    </row>
    <row r="29" ht="22.75" customHeight="1" spans="1:7">
      <c r="A29" s="15"/>
      <c r="B29" s="15"/>
      <c r="C29" s="15" t="s">
        <v>165</v>
      </c>
      <c r="D29" s="89"/>
      <c r="E29" s="12"/>
      <c r="F29" s="12"/>
      <c r="G29" s="12"/>
    </row>
    <row r="30" ht="22.75" customHeight="1" spans="1:7">
      <c r="A30" s="15"/>
      <c r="B30" s="15"/>
      <c r="C30" s="15" t="s">
        <v>166</v>
      </c>
      <c r="D30" s="89"/>
      <c r="E30" s="12"/>
      <c r="F30" s="12"/>
      <c r="G30" s="12"/>
    </row>
    <row r="31" ht="22.75" customHeight="1" spans="1:7">
      <c r="A31" s="15"/>
      <c r="B31" s="15"/>
      <c r="C31" s="15" t="s">
        <v>167</v>
      </c>
      <c r="D31" s="89"/>
      <c r="E31" s="12"/>
      <c r="F31" s="12"/>
      <c r="G31" s="12"/>
    </row>
    <row r="32" ht="22.75" customHeight="1" spans="1:7">
      <c r="A32" s="15"/>
      <c r="B32" s="15"/>
      <c r="C32" s="15" t="s">
        <v>168</v>
      </c>
      <c r="D32" s="89"/>
      <c r="E32" s="12"/>
      <c r="F32" s="12"/>
      <c r="G32" s="12"/>
    </row>
    <row r="33" ht="22.75" customHeight="1" spans="1:7">
      <c r="A33" s="15"/>
      <c r="B33" s="15"/>
      <c r="C33" s="15" t="s">
        <v>169</v>
      </c>
      <c r="D33" s="89"/>
      <c r="E33" s="12"/>
      <c r="F33" s="12"/>
      <c r="G33" s="12"/>
    </row>
    <row r="34" ht="22.75" customHeight="1" spans="1:7">
      <c r="A34" s="15"/>
      <c r="B34" s="15"/>
      <c r="C34" s="15" t="s">
        <v>170</v>
      </c>
      <c r="D34" s="89"/>
      <c r="E34" s="12"/>
      <c r="F34" s="12"/>
      <c r="G34" s="12"/>
    </row>
    <row r="35" ht="22.75" customHeight="1" spans="1:7">
      <c r="A35" s="15"/>
      <c r="B35" s="15"/>
      <c r="C35" s="15" t="s">
        <v>171</v>
      </c>
      <c r="D35" s="89"/>
      <c r="E35" s="12"/>
      <c r="F35" s="12"/>
      <c r="G35" s="12"/>
    </row>
    <row r="36" ht="22.75" customHeight="1" spans="1:7">
      <c r="A36" s="15"/>
      <c r="B36" s="15"/>
      <c r="C36" s="15" t="s">
        <v>172</v>
      </c>
      <c r="D36" s="88"/>
      <c r="E36" s="12"/>
      <c r="F36" s="12"/>
      <c r="G36" s="12"/>
    </row>
    <row r="37" ht="22.75" customHeight="1" spans="1:7">
      <c r="A37" s="82" t="s">
        <v>173</v>
      </c>
      <c r="B37" s="93">
        <f>B6</f>
        <v>17437684.15</v>
      </c>
      <c r="C37" s="82" t="s">
        <v>174</v>
      </c>
      <c r="D37" s="94">
        <f>D6</f>
        <v>17437684.15</v>
      </c>
      <c r="E37" s="49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8" sqref="D8"/>
    </sheetView>
  </sheetViews>
  <sheetFormatPr defaultColWidth="10" defaultRowHeight="14.4" outlineLevelRow="7"/>
  <cols>
    <col min="1" max="1" width="25.5555555555556" customWidth="1"/>
    <col min="2" max="2" width="17" customWidth="1"/>
    <col min="3" max="3" width="14.9259259259259" customWidth="1"/>
    <col min="4" max="4" width="16.3333333333333" customWidth="1"/>
    <col min="5" max="8" width="8.66666666666667" customWidth="1"/>
    <col min="9" max="9" width="6.11111111111111" customWidth="1"/>
    <col min="10" max="11" width="8.6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 t="s">
        <v>37</v>
      </c>
      <c r="B3" s="12"/>
      <c r="C3" s="12"/>
      <c r="D3" s="12"/>
      <c r="E3" s="12"/>
      <c r="F3" s="12"/>
      <c r="G3" s="12"/>
      <c r="H3" s="12"/>
      <c r="I3" s="12"/>
      <c r="J3" s="50" t="s">
        <v>38</v>
      </c>
      <c r="K3" s="50"/>
    </row>
    <row r="4" ht="22.75" customHeight="1" spans="1:11">
      <c r="A4" s="82" t="s">
        <v>176</v>
      </c>
      <c r="B4" s="82" t="s">
        <v>119</v>
      </c>
      <c r="C4" s="82" t="s">
        <v>177</v>
      </c>
      <c r="D4" s="82"/>
      <c r="E4" s="82"/>
      <c r="F4" s="82" t="s">
        <v>178</v>
      </c>
      <c r="G4" s="82"/>
      <c r="H4" s="82"/>
      <c r="I4" s="82" t="s">
        <v>179</v>
      </c>
      <c r="J4" s="82"/>
      <c r="K4" s="82"/>
    </row>
    <row r="5" ht="22.75" customHeight="1" spans="1:11">
      <c r="A5" s="82"/>
      <c r="B5" s="82"/>
      <c r="C5" s="14" t="s">
        <v>119</v>
      </c>
      <c r="D5" s="14" t="s">
        <v>116</v>
      </c>
      <c r="E5" s="14" t="s">
        <v>117</v>
      </c>
      <c r="F5" s="14" t="s">
        <v>119</v>
      </c>
      <c r="G5" s="14" t="s">
        <v>116</v>
      </c>
      <c r="H5" s="14" t="s">
        <v>117</v>
      </c>
      <c r="I5" s="14" t="s">
        <v>119</v>
      </c>
      <c r="J5" s="14" t="s">
        <v>116</v>
      </c>
      <c r="K5" s="14" t="s">
        <v>117</v>
      </c>
    </row>
    <row r="6" ht="22.75" customHeight="1" spans="1:11">
      <c r="A6" s="82" t="s">
        <v>119</v>
      </c>
      <c r="B6" s="83">
        <f>C6</f>
        <v>17437684.15</v>
      </c>
      <c r="C6" s="83">
        <f>D6</f>
        <v>17437684.15</v>
      </c>
      <c r="D6" s="83">
        <f>D7</f>
        <v>17437684.15</v>
      </c>
      <c r="E6" s="83"/>
      <c r="F6" s="83"/>
      <c r="G6" s="83"/>
      <c r="H6" s="83"/>
      <c r="I6" s="83"/>
      <c r="J6" s="83"/>
      <c r="K6" s="83"/>
    </row>
    <row r="7" ht="22.75" customHeight="1" spans="1:11">
      <c r="A7" s="84" t="s">
        <v>3</v>
      </c>
      <c r="B7" s="83">
        <f>C7</f>
        <v>17437684.15</v>
      </c>
      <c r="C7" s="83">
        <f>D7</f>
        <v>17437684.15</v>
      </c>
      <c r="D7" s="75">
        <v>17437684.15</v>
      </c>
      <c r="E7" s="85"/>
      <c r="F7" s="85"/>
      <c r="G7" s="85"/>
      <c r="H7" s="85"/>
      <c r="I7" s="85"/>
      <c r="J7" s="85"/>
      <c r="K7" s="85"/>
    </row>
    <row r="8" ht="22.75" customHeight="1" spans="1:11">
      <c r="A8" s="86"/>
      <c r="B8" s="87"/>
      <c r="C8" s="87"/>
      <c r="D8" s="85"/>
      <c r="E8" s="85"/>
      <c r="F8" s="85"/>
      <c r="G8" s="85"/>
      <c r="H8" s="85"/>
      <c r="I8" s="85"/>
      <c r="J8" s="85"/>
      <c r="K8" s="8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6" sqref="A6"/>
    </sheetView>
  </sheetViews>
  <sheetFormatPr defaultColWidth="10" defaultRowHeight="14.4" outlineLevelCol="4"/>
  <cols>
    <col min="1" max="1" width="12.6296296296296" customWidth="1"/>
    <col min="2" max="2" width="21.3333333333333" customWidth="1"/>
    <col min="3" max="3" width="21.6666666666667" style="61" customWidth="1"/>
    <col min="4" max="4" width="18.1111111111111" style="61" customWidth="1"/>
    <col min="5" max="5" width="12.5555555555556" customWidth="1"/>
  </cols>
  <sheetData>
    <row r="1" ht="14.3" customHeight="1" spans="1:1">
      <c r="A1" s="62"/>
    </row>
    <row r="2" ht="36.9" customHeight="1" spans="1:5">
      <c r="A2" s="11" t="s">
        <v>180</v>
      </c>
      <c r="B2" s="11"/>
      <c r="C2" s="11"/>
      <c r="D2" s="11"/>
      <c r="E2" s="11"/>
    </row>
    <row r="3" ht="21.85" customHeight="1" spans="1:5">
      <c r="A3" s="63" t="s">
        <v>37</v>
      </c>
      <c r="B3" s="63"/>
      <c r="C3" s="64" t="s">
        <v>38</v>
      </c>
      <c r="D3" s="64"/>
      <c r="E3" s="50"/>
    </row>
    <row r="4" ht="22.75" customHeight="1" spans="1:5">
      <c r="A4" s="51" t="s">
        <v>114</v>
      </c>
      <c r="B4" s="51"/>
      <c r="C4" s="51" t="s">
        <v>177</v>
      </c>
      <c r="D4" s="51"/>
      <c r="E4" s="51"/>
    </row>
    <row r="5" ht="28" customHeight="1" spans="1:5">
      <c r="A5" s="65" t="s">
        <v>181</v>
      </c>
      <c r="B5" s="65" t="s">
        <v>182</v>
      </c>
      <c r="C5" s="66" t="s">
        <v>119</v>
      </c>
      <c r="D5" s="65" t="s">
        <v>116</v>
      </c>
      <c r="E5" s="65" t="s">
        <v>117</v>
      </c>
    </row>
    <row r="6" ht="28" customHeight="1" spans="1:5">
      <c r="A6" s="67"/>
      <c r="B6" s="68" t="s">
        <v>119</v>
      </c>
      <c r="C6" s="69">
        <f>D6</f>
        <v>17437684.15</v>
      </c>
      <c r="D6" s="69">
        <f>D7+D11+D17</f>
        <v>17437684.15</v>
      </c>
      <c r="E6" s="70"/>
    </row>
    <row r="7" ht="28" customHeight="1" spans="1:5">
      <c r="A7" s="36" t="s">
        <v>120</v>
      </c>
      <c r="B7" s="71" t="s">
        <v>121</v>
      </c>
      <c r="C7" s="69">
        <f t="shared" ref="C7:C19" si="0">D7</f>
        <v>14584194.21</v>
      </c>
      <c r="D7" s="69">
        <f>D8</f>
        <v>14584194.21</v>
      </c>
      <c r="E7" s="72"/>
    </row>
    <row r="8" ht="28" customHeight="1" spans="1:5">
      <c r="A8" s="36" t="s">
        <v>122</v>
      </c>
      <c r="B8" s="71" t="s">
        <v>123</v>
      </c>
      <c r="C8" s="69">
        <f t="shared" si="0"/>
        <v>14584194.21</v>
      </c>
      <c r="D8" s="69">
        <f>D9+D10</f>
        <v>14584194.21</v>
      </c>
      <c r="E8" s="72"/>
    </row>
    <row r="9" ht="28" customHeight="1" spans="1:5">
      <c r="A9" s="43" t="s">
        <v>124</v>
      </c>
      <c r="B9" s="73" t="s">
        <v>125</v>
      </c>
      <c r="C9" s="74">
        <f t="shared" si="0"/>
        <v>15200</v>
      </c>
      <c r="D9" s="75">
        <v>15200</v>
      </c>
      <c r="E9" s="76"/>
    </row>
    <row r="10" ht="28" customHeight="1" spans="1:5">
      <c r="A10" s="43" t="s">
        <v>126</v>
      </c>
      <c r="B10" s="77" t="s">
        <v>127</v>
      </c>
      <c r="C10" s="74">
        <f t="shared" si="0"/>
        <v>14568994.21</v>
      </c>
      <c r="D10" s="75">
        <v>14568994.21</v>
      </c>
      <c r="E10" s="38"/>
    </row>
    <row r="11" ht="28" customHeight="1" spans="1:5">
      <c r="A11" s="78" t="s">
        <v>128</v>
      </c>
      <c r="B11" s="79" t="s">
        <v>129</v>
      </c>
      <c r="C11" s="69">
        <f t="shared" si="0"/>
        <v>1835114.03</v>
      </c>
      <c r="D11" s="80">
        <f>D12+D15</f>
        <v>1835114.03</v>
      </c>
      <c r="E11" s="38"/>
    </row>
    <row r="12" ht="28" customHeight="1" spans="1:5">
      <c r="A12" s="77">
        <v>20805</v>
      </c>
      <c r="B12" s="73" t="s">
        <v>130</v>
      </c>
      <c r="C12" s="74">
        <f t="shared" si="0"/>
        <v>1715178.53</v>
      </c>
      <c r="D12" s="75">
        <f>D13+D14</f>
        <v>1715178.53</v>
      </c>
      <c r="E12" s="38"/>
    </row>
    <row r="13" ht="28" customHeight="1" spans="1:5">
      <c r="A13" s="77">
        <v>2080502</v>
      </c>
      <c r="B13" s="73" t="s">
        <v>131</v>
      </c>
      <c r="C13" s="74">
        <f t="shared" si="0"/>
        <v>250976</v>
      </c>
      <c r="D13" s="75">
        <v>250976</v>
      </c>
      <c r="E13" s="38"/>
    </row>
    <row r="14" ht="28" customHeight="1" spans="1:5">
      <c r="A14" s="77">
        <v>2080505</v>
      </c>
      <c r="B14" s="73" t="s">
        <v>132</v>
      </c>
      <c r="C14" s="74">
        <f t="shared" si="0"/>
        <v>1464202.53</v>
      </c>
      <c r="D14" s="75">
        <v>1464202.53</v>
      </c>
      <c r="E14" s="38"/>
    </row>
    <row r="15" ht="28" customHeight="1" spans="1:5">
      <c r="A15" s="77">
        <v>20899</v>
      </c>
      <c r="B15" s="73" t="s">
        <v>133</v>
      </c>
      <c r="C15" s="74">
        <f t="shared" si="0"/>
        <v>119935.5</v>
      </c>
      <c r="D15" s="39">
        <f t="shared" ref="D15:D18" si="1">D16</f>
        <v>119935.5</v>
      </c>
      <c r="E15" s="38"/>
    </row>
    <row r="16" ht="28" customHeight="1" spans="1:5">
      <c r="A16" s="77">
        <v>2089999</v>
      </c>
      <c r="B16" s="73" t="s">
        <v>133</v>
      </c>
      <c r="C16" s="74">
        <f t="shared" si="0"/>
        <v>119935.5</v>
      </c>
      <c r="D16" s="75">
        <v>119935.5</v>
      </c>
      <c r="E16" s="38"/>
    </row>
    <row r="17" ht="28" customHeight="1" spans="1:5">
      <c r="A17" s="81">
        <v>210</v>
      </c>
      <c r="B17" s="71" t="s">
        <v>134</v>
      </c>
      <c r="C17" s="69">
        <f t="shared" si="0"/>
        <v>1018375.91</v>
      </c>
      <c r="D17" s="60">
        <f t="shared" si="1"/>
        <v>1018375.91</v>
      </c>
      <c r="E17" s="38"/>
    </row>
    <row r="18" ht="28" customHeight="1" spans="1:5">
      <c r="A18" s="77">
        <v>21011</v>
      </c>
      <c r="B18" s="73" t="s">
        <v>135</v>
      </c>
      <c r="C18" s="74">
        <f t="shared" si="0"/>
        <v>1018375.91</v>
      </c>
      <c r="D18" s="39">
        <f t="shared" si="1"/>
        <v>1018375.91</v>
      </c>
      <c r="E18" s="38"/>
    </row>
    <row r="19" ht="28" customHeight="1" spans="1:5">
      <c r="A19" s="77">
        <v>2101102</v>
      </c>
      <c r="B19" s="73" t="s">
        <v>136</v>
      </c>
      <c r="C19" s="74">
        <f t="shared" si="0"/>
        <v>1018375.91</v>
      </c>
      <c r="D19" s="75">
        <v>1018375.91</v>
      </c>
      <c r="E19" s="38"/>
    </row>
  </sheetData>
  <mergeCells count="5">
    <mergeCell ref="A2:E2"/>
    <mergeCell ref="A3:B3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8" sqref="C8:C13"/>
    </sheetView>
  </sheetViews>
  <sheetFormatPr defaultColWidth="10" defaultRowHeight="14.4" outlineLevelCol="4"/>
  <cols>
    <col min="1" max="1" width="13.7037037037037" customWidth="1"/>
    <col min="2" max="2" width="23" customWidth="1"/>
    <col min="3" max="3" width="15.5555555555556" customWidth="1"/>
    <col min="4" max="4" width="19.3333333333333" customWidth="1"/>
    <col min="5" max="5" width="14.1111111111111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183</v>
      </c>
      <c r="B2" s="11"/>
      <c r="C2" s="11"/>
      <c r="D2" s="11"/>
      <c r="E2" s="11"/>
    </row>
    <row r="3" ht="22.75" customHeight="1" spans="1:5">
      <c r="A3" s="49" t="s">
        <v>37</v>
      </c>
      <c r="B3" s="49"/>
      <c r="C3" s="12"/>
      <c r="D3" s="12"/>
      <c r="E3" s="50" t="s">
        <v>38</v>
      </c>
    </row>
    <row r="4" ht="22.75" customHeight="1" spans="1:5">
      <c r="A4" s="51" t="s">
        <v>184</v>
      </c>
      <c r="B4" s="51"/>
      <c r="C4" s="51" t="s">
        <v>185</v>
      </c>
      <c r="D4" s="51"/>
      <c r="E4" s="51"/>
    </row>
    <row r="5" ht="22.75" customHeight="1" spans="1:5">
      <c r="A5" s="51" t="s">
        <v>181</v>
      </c>
      <c r="B5" s="51" t="s">
        <v>182</v>
      </c>
      <c r="C5" s="51" t="s">
        <v>119</v>
      </c>
      <c r="D5" s="51" t="s">
        <v>186</v>
      </c>
      <c r="E5" s="51" t="s">
        <v>187</v>
      </c>
    </row>
    <row r="6" ht="28" customHeight="1" spans="1:5">
      <c r="A6" s="51"/>
      <c r="B6" s="51" t="s">
        <v>119</v>
      </c>
      <c r="C6" s="52">
        <f>C7+C14+C18</f>
        <v>17437684.15</v>
      </c>
      <c r="D6" s="52">
        <f>D7+D18</f>
        <v>16991728.61</v>
      </c>
      <c r="E6" s="53">
        <f>E7+E14+E18</f>
        <v>445955.54</v>
      </c>
    </row>
    <row r="7" ht="28" customHeight="1" spans="1:5">
      <c r="A7" s="54">
        <v>301</v>
      </c>
      <c r="B7" s="33" t="s">
        <v>188</v>
      </c>
      <c r="C7" s="52">
        <f>C8+C9+C10+C11+C12+C13</f>
        <v>16740752.61</v>
      </c>
      <c r="D7" s="52">
        <f>D8+D9+D10+D11+D12+D13</f>
        <v>16740752.61</v>
      </c>
      <c r="E7" s="55"/>
    </row>
    <row r="8" ht="28" customHeight="1" spans="1:5">
      <c r="A8" s="56">
        <v>30101</v>
      </c>
      <c r="B8" s="57" t="s">
        <v>189</v>
      </c>
      <c r="C8" s="58">
        <f t="shared" ref="C8:C13" si="0">D8</f>
        <v>6774660.77</v>
      </c>
      <c r="D8" s="58">
        <v>6774660.77</v>
      </c>
      <c r="E8" s="59"/>
    </row>
    <row r="9" ht="28" customHeight="1" spans="1:5">
      <c r="A9" s="56">
        <v>30102</v>
      </c>
      <c r="B9" s="57" t="s">
        <v>190</v>
      </c>
      <c r="C9" s="58">
        <f t="shared" si="0"/>
        <v>3694987.1</v>
      </c>
      <c r="D9" s="58">
        <v>3694987.1</v>
      </c>
      <c r="E9" s="38"/>
    </row>
    <row r="10" ht="28" customHeight="1" spans="1:5">
      <c r="A10" s="39">
        <v>30107</v>
      </c>
      <c r="B10" s="57" t="s">
        <v>191</v>
      </c>
      <c r="C10" s="58">
        <f t="shared" si="0"/>
        <v>3668590.8</v>
      </c>
      <c r="D10" s="58">
        <v>3668590.8</v>
      </c>
      <c r="E10" s="38"/>
    </row>
    <row r="11" ht="28" customHeight="1" spans="1:5">
      <c r="A11" s="39">
        <v>30108</v>
      </c>
      <c r="B11" s="39" t="s">
        <v>192</v>
      </c>
      <c r="C11" s="58">
        <f t="shared" si="0"/>
        <v>1464202.53</v>
      </c>
      <c r="D11" s="58">
        <v>1464202.53</v>
      </c>
      <c r="E11" s="38"/>
    </row>
    <row r="12" ht="28" customHeight="1" spans="1:5">
      <c r="A12" s="39">
        <v>30110</v>
      </c>
      <c r="B12" s="39" t="s">
        <v>193</v>
      </c>
      <c r="C12" s="58">
        <f t="shared" si="0"/>
        <v>1018375.91</v>
      </c>
      <c r="D12" s="58">
        <v>1018375.91</v>
      </c>
      <c r="E12" s="38"/>
    </row>
    <row r="13" ht="28" customHeight="1" spans="1:5">
      <c r="A13" s="39">
        <v>30112</v>
      </c>
      <c r="B13" s="39" t="s">
        <v>194</v>
      </c>
      <c r="C13" s="58">
        <f t="shared" si="0"/>
        <v>119935.5</v>
      </c>
      <c r="D13" s="58">
        <v>119935.5</v>
      </c>
      <c r="E13" s="38"/>
    </row>
    <row r="14" ht="28" customHeight="1" spans="1:5">
      <c r="A14" s="60">
        <v>302</v>
      </c>
      <c r="B14" s="60" t="s">
        <v>195</v>
      </c>
      <c r="C14" s="37">
        <f>C15+C16+C17</f>
        <v>445955.54</v>
      </c>
      <c r="D14" s="38"/>
      <c r="E14" s="37">
        <f>E15+E16+E17</f>
        <v>445955.54</v>
      </c>
    </row>
    <row r="15" ht="28" customHeight="1" spans="1:5">
      <c r="A15" s="39">
        <v>30201</v>
      </c>
      <c r="B15" s="40" t="s">
        <v>196</v>
      </c>
      <c r="C15" s="41">
        <v>15200</v>
      </c>
      <c r="D15" s="38"/>
      <c r="E15" s="41">
        <v>15200</v>
      </c>
    </row>
    <row r="16" ht="28" customHeight="1" spans="1:5">
      <c r="A16" s="39">
        <v>30228</v>
      </c>
      <c r="B16" s="40" t="s">
        <v>197</v>
      </c>
      <c r="C16" s="41">
        <v>218064.55</v>
      </c>
      <c r="D16" s="38"/>
      <c r="E16" s="41">
        <v>218064.55</v>
      </c>
    </row>
    <row r="17" ht="28" customHeight="1" spans="1:5">
      <c r="A17" s="39">
        <v>30229</v>
      </c>
      <c r="B17" s="40" t="s">
        <v>198</v>
      </c>
      <c r="C17" s="41">
        <v>212690.99</v>
      </c>
      <c r="D17" s="38"/>
      <c r="E17" s="41">
        <v>212690.99</v>
      </c>
    </row>
    <row r="18" ht="28" customHeight="1" spans="1:5">
      <c r="A18" s="60">
        <v>303</v>
      </c>
      <c r="B18" s="60" t="s">
        <v>199</v>
      </c>
      <c r="C18" s="37">
        <f>C19+C20</f>
        <v>250976</v>
      </c>
      <c r="D18" s="37">
        <f>D19+D20</f>
        <v>250976</v>
      </c>
      <c r="E18" s="38"/>
    </row>
    <row r="19" ht="28" customHeight="1" spans="1:5">
      <c r="A19" s="39">
        <v>30302</v>
      </c>
      <c r="B19" s="40" t="s">
        <v>200</v>
      </c>
      <c r="C19" s="41">
        <v>159500</v>
      </c>
      <c r="D19" s="41">
        <v>159500</v>
      </c>
      <c r="E19" s="38"/>
    </row>
    <row r="20" ht="28" customHeight="1" spans="1:5">
      <c r="A20" s="39">
        <v>30305</v>
      </c>
      <c r="B20" s="40" t="s">
        <v>201</v>
      </c>
      <c r="C20" s="41">
        <v>91476</v>
      </c>
      <c r="D20" s="41">
        <v>91476</v>
      </c>
      <c r="E20" s="38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2024-03-14T02:05:12Z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