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6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  <sheet name="表15" sheetId="19" r:id="rId17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<sst xmlns="http://schemas.openxmlformats.org/spreadsheetml/2006/main" count="520" uniqueCount="332">
  <si>
    <t>单位代码：</t>
  </si>
  <si>
    <t>单位名称：</t>
  </si>
  <si>
    <t>部门预算公开表</t>
  </si>
  <si>
    <t xml:space="preserve">     </t>
  </si>
  <si>
    <r>
      <rPr>
        <sz val="10"/>
        <rFont val="宋体"/>
        <charset val="134"/>
      </rPr>
      <t>编制</t>
    </r>
    <r>
      <rPr>
        <sz val="10"/>
        <rFont val="Hiragino Sans GB"/>
        <charset val="134"/>
      </rPr>
      <t xml:space="preserve"> </t>
    </r>
    <r>
      <rPr>
        <sz val="10"/>
        <rFont val="宋体"/>
        <charset val="134"/>
      </rPr>
      <t>日期：</t>
    </r>
  </si>
  <si>
    <t>部门领导：王天俊</t>
  </si>
  <si>
    <r>
      <rPr>
        <sz val="10"/>
        <rFont val="宋体"/>
        <charset val="134"/>
      </rPr>
      <t>财务负责人：</t>
    </r>
    <r>
      <rPr>
        <sz val="10"/>
        <rFont val="楷体_GB2312"/>
        <charset val="134"/>
      </rPr>
      <t>王科</t>
    </r>
  </si>
  <si>
    <t>制表人：</t>
  </si>
  <si>
    <t>刘宏斌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</si>
  <si>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</si>
  <si>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</si>
  <si>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</si>
  <si>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</si>
  <si>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</si>
  <si>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</si>
  <si>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</si>
  <si>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</si>
  <si>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</si>
  <si>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</si>
  <si>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</si>
  <si>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</si>
  <si>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</si>
  <si>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</si>
  <si>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</si>
  <si>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</si>
  <si>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</si>
  <si>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</si>
  <si>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</si>
  <si>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</si>
  <si>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</si>
  <si>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</si>
  <si>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</si>
  <si>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</si>
  <si>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</si>
  <si>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</si>
  <si>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</si>
  <si>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</si>
  <si>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</si>
  <si>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</si>
  <si>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</si>
  <si>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</si>
  <si>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</si>
  <si>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</si>
  <si>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</si>
  <si>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</si>
  <si>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</si>
  <si>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</si>
  <si>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</si>
  <si>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</si>
  <si>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</si>
  <si>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</si>
  <si>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</si>
  <si>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</si>
  <si>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</si>
  <si>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</si>
  <si>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</si>
  <si>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</si>
  <si>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</si>
  <si>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</si>
  <si>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</si>
  <si>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</si>
  <si>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</si>
  <si>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</si>
  <si>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</si>
  <si>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</si>
  <si>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</si>
  <si>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</si>
  <si>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</si>
  <si>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</si>
  <si>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</si>
  <si>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</si>
  <si>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</si>
  <si>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</si>
  <si>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</si>
  <si>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</si>
  <si>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</si>
  <si>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</si>
  <si>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</si>
  <si>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</si>
  <si>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</si>
  <si>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</si>
  <si>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</si>
  <si>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</si>
  <si>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</si>
  <si>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</si>
  <si>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</si>
  <si>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</si>
  <si>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</si>
  <si>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</si>
  <si>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</si>
  <si>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</si>
  <si>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</si>
  <si>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</si>
  <si>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</si>
  <si>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</si>
  <si>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</si>
  <si>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</si>
  <si>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</si>
  <si>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</si>
  <si>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</si>
  <si>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</si>
  <si>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</si>
  <si>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</si>
  <si>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</si>
  <si>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</si>
  <si>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</si>
  <si>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</si>
  <si>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</si>
  <si>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  科目</t>
  </si>
  <si>
    <t>支出合计</t>
  </si>
  <si>
    <t>基本支出</t>
  </si>
  <si>
    <t>项目支出</t>
  </si>
  <si>
    <t>上年结转</t>
  </si>
  <si>
    <t>合计</t>
  </si>
  <si>
    <t>208</t>
  </si>
  <si>
    <t>社会保障和就业支出</t>
  </si>
  <si>
    <t>20805</t>
  </si>
  <si>
    <t>行政事业单位养老支出</t>
  </si>
  <si>
    <t>2080506</t>
  </si>
  <si>
    <t>机关和事业单位职业年金缴费支出</t>
  </si>
  <si>
    <t>20899</t>
  </si>
  <si>
    <t>其他社会保障和就业支出</t>
  </si>
  <si>
    <t>2080599</t>
  </si>
  <si>
    <t>210</t>
  </si>
  <si>
    <t>卫生健康支出</t>
  </si>
  <si>
    <t>21011</t>
  </si>
  <si>
    <t>行政事业单位医疗</t>
  </si>
  <si>
    <t>行政单位医疗</t>
  </si>
  <si>
    <t>财政对基本养老保险基金的补助</t>
  </si>
  <si>
    <t>财政对城乡居民基本医疗保险基金的补助</t>
  </si>
  <si>
    <t>医疗救助</t>
  </si>
  <si>
    <t>医疗保障管理事务</t>
  </si>
  <si>
    <t>行政运行</t>
  </si>
  <si>
    <t>其他医疗保障管理事务支出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</si>
  <si>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</si>
  <si>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</si>
  <si>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</si>
  <si>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</si>
  <si>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</si>
  <si>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</si>
  <si>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</si>
  <si>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</si>
  <si>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</si>
  <si>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</si>
  <si>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</si>
  <si>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</si>
  <si>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</si>
  <si>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</si>
  <si>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</si>
  <si>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</si>
  <si>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</si>
  <si>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</si>
  <si>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</si>
  <si>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</si>
  <si>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</si>
  <si>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</si>
  <si>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</si>
  <si>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</si>
  <si>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</si>
  <si>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</si>
  <si>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</si>
  <si>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</si>
  <si>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</si>
  <si>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</si>
  <si>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</si>
  <si>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</si>
  <si>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</si>
  <si>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</si>
  <si>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</si>
  <si>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</si>
  <si>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</si>
  <si>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</si>
  <si>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</si>
  <si>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</si>
  <si>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</si>
  <si>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</si>
  <si>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</si>
  <si>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宁县医疗保障局</t>
  </si>
  <si>
    <t>一般公共预算支出情况表</t>
  </si>
  <si>
    <t>功能分类科目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</si>
  <si>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</si>
  <si>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</si>
  <si>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</si>
  <si>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</si>
  <si>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</si>
  <si>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</si>
  <si>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</si>
  <si>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501</t>
  </si>
  <si>
    <t>机关工资福利支出</t>
  </si>
  <si>
    <t>50101</t>
  </si>
  <si>
    <t xml:space="preserve">  工资奖金津补贴</t>
  </si>
  <si>
    <t>50102</t>
  </si>
  <si>
    <t xml:space="preserve">  社会保障缴费</t>
  </si>
  <si>
    <t>502</t>
  </si>
  <si>
    <t>机关商品和服务支出</t>
  </si>
  <si>
    <t>办公费</t>
  </si>
  <si>
    <t>印刷费</t>
  </si>
  <si>
    <t>水费</t>
  </si>
  <si>
    <t>邮电费</t>
  </si>
  <si>
    <t>差旅费</t>
  </si>
  <si>
    <t>会议费</t>
  </si>
  <si>
    <t>培训费</t>
  </si>
  <si>
    <t>公务接待费</t>
  </si>
  <si>
    <t>工会经费</t>
  </si>
  <si>
    <t>福利费</t>
  </si>
  <si>
    <t>其他交通费用</t>
  </si>
  <si>
    <t>其他交通费用（车补）</t>
  </si>
  <si>
    <t>对个人和家庭的补助</t>
  </si>
  <si>
    <t>4082.9</t>
  </si>
  <si>
    <t>退休费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</si>
  <si>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</si>
  <si>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</si>
  <si>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</si>
  <si>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</si>
  <si>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</si>
  <si>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</si>
  <si>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</si>
  <si>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</si>
  <si>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</si>
  <si>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</si>
  <si>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</si>
  <si>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</si>
  <si>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216000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</si>
  <si>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</si>
  <si>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</si>
  <si>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</si>
  <si>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</si>
  <si>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</si>
  <si>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</si>
  <si>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</si>
  <si>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</si>
  <si>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项目支出绩效目标表</t>
  </si>
  <si>
    <t xml:space="preserve"> </t>
  </si>
  <si>
    <t>预算单位</t>
  </si>
  <si>
    <t>项目名称</t>
  </si>
  <si>
    <t>2023年中央财政医疗救助补助资金</t>
  </si>
  <si>
    <t>一级项目名称</t>
  </si>
  <si>
    <t>二级项目名称</t>
  </si>
  <si>
    <t>项目类型</t>
  </si>
  <si>
    <t>延续项目</t>
  </si>
  <si>
    <t>资金用途</t>
  </si>
  <si>
    <t>低收入人群进行“一站式”结报。</t>
  </si>
  <si>
    <t>资金性质</t>
  </si>
  <si>
    <t>财政拨款</t>
  </si>
  <si>
    <t>项目分类</t>
  </si>
  <si>
    <t>其他项目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</si>
  <si>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</si>
  <si>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</si>
  <si>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</si>
  <si>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</si>
  <si>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</si>
  <si>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rPr>
        <b/>
        <sz val="9"/>
        <color rgb="FF000000"/>
        <rFont val="宋体"/>
        <charset val="1"/>
      </rPr>
      <t>持续实施重特大疾病医疗救助，在符合国家规定的基础上，适度扩大覆盖范围；重点对象自费费用年度限额内住院救助比例达到</t>
    </r>
    <r>
      <rPr>
        <b/>
        <sz val="9"/>
        <color rgb="FF000000"/>
        <rFont val="Calibri"/>
        <charset val="1"/>
      </rPr>
      <t>70%</t>
    </r>
    <r>
      <rPr>
        <b/>
        <sz val="9"/>
        <color rgb="FF000000"/>
        <rFont val="宋体"/>
        <charset val="1"/>
      </rPr>
      <t>；强化医疗救助规范管理。</t>
    </r>
  </si>
  <si>
    <t>一级指标</t>
  </si>
  <si>
    <t>二级指标</t>
  </si>
  <si>
    <t>三级指标</t>
  </si>
  <si>
    <t>指标目标值</t>
  </si>
  <si>
    <t>产出指标</t>
  </si>
  <si>
    <t>数量指标</t>
  </si>
  <si>
    <t>医疗救助对象人次规模</t>
  </si>
  <si>
    <t>符合条件的救助对象全覆盖</t>
  </si>
  <si>
    <t>质量指标</t>
  </si>
  <si>
    <t>重点对象自费费用年度限额内住院救助比例</t>
  </si>
  <si>
    <t>≥70%</t>
  </si>
  <si>
    <t>时效指标</t>
  </si>
  <si>
    <t>出院报补时间及时性</t>
  </si>
  <si>
    <t>“一站式”结算</t>
  </si>
  <si>
    <t>效益指标</t>
  </si>
  <si>
    <t>社会效益指标</t>
  </si>
  <si>
    <t>困难群众看病就医负担减轻程度</t>
  </si>
  <si>
    <t>成效明显</t>
  </si>
  <si>
    <t>满意度指标</t>
  </si>
  <si>
    <t>服务对象满意度指标</t>
  </si>
  <si>
    <t>工作满意度</t>
  </si>
  <si>
    <t>≥95%</t>
  </si>
  <si>
    <t>部门（单位）整体支出绩效目标表</t>
  </si>
  <si>
    <t>部门（单位）名称</t>
  </si>
  <si>
    <t>联系人</t>
  </si>
  <si>
    <t>联系电话</t>
  </si>
  <si>
    <t>09344-6622665</t>
  </si>
  <si>
    <t>部门（单位）职能</t>
  </si>
  <si>
    <t>依据</t>
  </si>
  <si>
    <r>
      <rPr>
        <sz val="9"/>
        <color rgb="FF000000"/>
        <rFont val="宋体"/>
        <charset val="1"/>
      </rPr>
      <t>宁办字（</t>
    </r>
    <r>
      <rPr>
        <sz val="9"/>
        <color rgb="FF000000"/>
        <rFont val="Calibri"/>
        <charset val="1"/>
      </rPr>
      <t>2019</t>
    </r>
    <r>
      <rPr>
        <sz val="9"/>
        <color rgb="FF000000"/>
        <rFont val="宋体"/>
        <charset val="1"/>
      </rPr>
      <t>）</t>
    </r>
    <r>
      <rPr>
        <sz val="9"/>
        <color rgb="FF000000"/>
        <rFont val="Calibri"/>
        <charset val="1"/>
      </rPr>
      <t>64</t>
    </r>
    <r>
      <rPr>
        <sz val="9"/>
        <color rgb="FF000000"/>
        <rFont val="宋体"/>
        <charset val="1"/>
      </rPr>
      <t>号</t>
    </r>
  </si>
  <si>
    <t>职能概述</t>
  </si>
  <si>
    <r>
      <rPr>
        <sz val="9"/>
        <color rgb="FF000000"/>
        <rFont val="Calibri"/>
        <charset val="1"/>
      </rPr>
      <t>1.</t>
    </r>
    <r>
      <rPr>
        <sz val="9"/>
        <color rgb="FF000000"/>
        <rFont val="宋体"/>
        <charset val="1"/>
      </rPr>
      <t>贯彻执行国家、省、市关于医疗保险、生育保险、医疗救助等医疗保障制度的法律法规、政策、规划和标准。拟订全县医疗保险、生育保险、医疗救助规章草案，并组织实施和监督检查。</t>
    </r>
    <r>
      <rPr>
        <sz val="9"/>
        <color rgb="FF000000"/>
        <rFont val="Calibri"/>
        <charset val="1"/>
      </rPr>
      <t>2.</t>
    </r>
    <r>
      <rPr>
        <sz val="9"/>
        <color rgb="FF000000"/>
        <rFont val="宋体"/>
        <charset val="1"/>
      </rPr>
      <t>拟订并组织实施全县医疗保障基金监督管理办法，建立健全医疗保障基金安全防控机制，推进医疗保障基金支付方式改革。</t>
    </r>
    <r>
      <rPr>
        <sz val="9"/>
        <color rgb="FF000000"/>
        <rFont val="Calibri"/>
        <charset val="1"/>
      </rPr>
      <t>3.</t>
    </r>
    <r>
      <rPr>
        <sz val="9"/>
        <color rgb="FF000000"/>
        <rFont val="宋体"/>
        <charset val="1"/>
      </rPr>
      <t>组织制定全县医疗保障筹资和待遇政策，研究制定医保扶贫政策措施，完善动态调整机制，统筹城乡医疗保障待遇标准，建立健全与筹资水平相适应的待遇调整机制。拟定并组织实施全县长期护理保险制度改革方案。</t>
    </r>
    <r>
      <rPr>
        <sz val="9"/>
        <color rgb="FF000000"/>
        <rFont val="Calibri"/>
        <charset val="1"/>
      </rPr>
      <t>4.</t>
    </r>
    <r>
      <rPr>
        <sz val="9"/>
        <color rgb="FF000000"/>
        <rFont val="宋体"/>
        <charset val="1"/>
      </rPr>
      <t>组织制定全县城乡统一的药品、医用耗材、医疗服务项目、医疗服务设施等医保目录和支付标准，完善医保目录管理办法，建立动态调整机制，制定医保目录准入谈判规则并组织实施和监督检查。</t>
    </r>
    <r>
      <rPr>
        <sz val="9"/>
        <color rgb="FF000000"/>
        <rFont val="Calibri"/>
        <charset val="1"/>
      </rPr>
      <t>5.</t>
    </r>
    <r>
      <rPr>
        <sz val="9"/>
        <color rgb="FF000000"/>
        <rFont val="宋体"/>
        <charset val="1"/>
      </rPr>
      <t>负责制定和调整全县药品、医用耗材价格和医疗服务项目、医疗服务设施收费等政策，组织实施并监督检查。建立医保支付医药服务价格合理确定和动态调整机制，推动建立市场主导的社会医药服务价格形成机制，建立价格信息监测和信息发布制度。</t>
    </r>
    <r>
      <rPr>
        <sz val="9"/>
        <color rgb="FF000000"/>
        <rFont val="Calibri"/>
        <charset val="1"/>
      </rPr>
      <t xml:space="preserve"> 6.</t>
    </r>
    <r>
      <rPr>
        <sz val="9"/>
        <color rgb="FF000000"/>
        <rFont val="宋体"/>
        <charset val="1"/>
      </rPr>
      <t>制定全县药品、医用耗材的招标采购政策并监督实施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推动完善全县药品、医用耗材招标采购平台。承担医疗机构药品耗材集中采购配送、费用结算和使用监管工作。</t>
    </r>
    <r>
      <rPr>
        <sz val="9"/>
        <color rgb="FF000000"/>
        <rFont val="Calibri"/>
        <charset val="1"/>
      </rPr>
      <t>7.</t>
    </r>
    <r>
      <rPr>
        <sz val="9"/>
        <color rgb="FF000000"/>
        <rFont val="宋体"/>
        <charset val="1"/>
      </rPr>
      <t>制定定点医药机构协议和支付管理办法并组织实施，建立健全医疗保障信用评价体系和信息披露制度，监督管理纳入医保范围内的医疗服务行为和医疗费用，依法查处医疗保障领域违法违规行为。</t>
    </r>
    <r>
      <rPr>
        <sz val="9"/>
        <color rgb="FF000000"/>
        <rFont val="Calibri"/>
        <charset val="1"/>
      </rPr>
      <t>8.</t>
    </r>
    <r>
      <rPr>
        <sz val="9"/>
        <color rgb="FF000000"/>
        <rFont val="宋体"/>
        <charset val="1"/>
      </rPr>
      <t>负责医疗保障经办管理、公共服务体系和信息化建设。组织实施异地就医管理和费用结算。健全完善医疗保障关系转移接续制度。</t>
    </r>
    <r>
      <rPr>
        <sz val="9"/>
        <color rgb="FF000000"/>
        <rFont val="Calibri"/>
        <charset val="1"/>
      </rPr>
      <t xml:space="preserve"> 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</si>
  <si>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</si>
  <si>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</si>
  <si>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</si>
  <si>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</si>
  <si>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</si>
  <si>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</si>
  <si>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</si>
  <si>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办公室、医保待遇保障股、医药服务管理股、医药价格和招标采购股、基金监管股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</si>
  <si>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</si>
  <si>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</si>
  <si>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</si>
  <si>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</si>
  <si>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</si>
  <si>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</si>
  <si>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</si>
  <si>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</si>
  <si>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</si>
  <si>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</si>
  <si>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</si>
  <si>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</si>
  <si>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</si>
  <si>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</si>
  <si>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</si>
  <si>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</si>
  <si>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</si>
  <si>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</si>
  <si>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</si>
  <si>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</si>
  <si>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</si>
  <si>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</si>
  <si>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指标值</t>
  </si>
  <si>
    <t>资金支付有无违发政策法规</t>
  </si>
  <si>
    <t>方便办事群众、医保工作更加公开透明</t>
  </si>
  <si>
    <t>完全落实</t>
  </si>
  <si>
    <t>社会公众对医保工作的满意度</t>
  </si>
  <si>
    <t>2023年中央财政医疗服务与能力保障提升     补助资金</t>
  </si>
  <si>
    <t>人才培训、基金监管、支付方式改革、经办机构信息化建设</t>
  </si>
  <si>
    <r>
      <rPr>
        <b/>
        <sz val="9"/>
        <color rgb="FF000000"/>
        <rFont val="宋体"/>
        <charset val="1"/>
      </rPr>
      <t>定点医疗机构检查覆盖率</t>
    </r>
    <r>
      <rPr>
        <b/>
        <sz val="9"/>
        <color rgb="FF000000"/>
        <rFont val="Calibri"/>
        <charset val="1"/>
      </rPr>
      <t>100%</t>
    </r>
    <r>
      <rPr>
        <b/>
        <sz val="9"/>
        <color rgb="FF000000"/>
        <rFont val="宋体"/>
        <charset val="1"/>
      </rPr>
      <t>，医保人才培训合格率</t>
    </r>
    <r>
      <rPr>
        <b/>
        <sz val="9"/>
        <color rgb="FF000000"/>
        <rFont val="Calibri"/>
        <charset val="1"/>
      </rPr>
      <t>90%</t>
    </r>
    <r>
      <rPr>
        <b/>
        <sz val="9"/>
        <color rgb="FF000000"/>
        <rFont val="宋体"/>
        <charset val="1"/>
      </rPr>
      <t>以上，推行</t>
    </r>
    <r>
      <rPr>
        <b/>
        <sz val="9"/>
        <color rgb="FF000000"/>
        <rFont val="Calibri"/>
        <charset val="1"/>
      </rPr>
      <t>DRG</t>
    </r>
    <r>
      <rPr>
        <b/>
        <sz val="9"/>
        <color rgb="FF000000"/>
        <rFont val="宋体"/>
        <charset val="1"/>
      </rPr>
      <t>支付方式改革，参保群众对医保政策普遍知晓，跨省异地就医直接结算率有所提高</t>
    </r>
  </si>
  <si>
    <t>定点医疗机构监督检查率</t>
  </si>
  <si>
    <t>医保人次培训合格率</t>
  </si>
  <si>
    <t>≥90%</t>
  </si>
  <si>
    <r>
      <rPr>
        <b/>
        <sz val="9"/>
        <color rgb="FF000000"/>
        <rFont val="宋体"/>
        <charset val="1"/>
      </rPr>
      <t>推行医保支付方式改革</t>
    </r>
    <r>
      <rPr>
        <b/>
        <sz val="9"/>
        <color rgb="FF000000"/>
        <rFont val="Calibri"/>
        <charset val="1"/>
      </rPr>
      <t>DRG</t>
    </r>
    <r>
      <rPr>
        <b/>
        <sz val="9"/>
        <color rgb="FF000000"/>
        <rFont val="宋体"/>
        <charset val="1"/>
      </rPr>
      <t>试点</t>
    </r>
  </si>
  <si>
    <t>逐步推开</t>
  </si>
  <si>
    <t>参保群众政策知晓率</t>
  </si>
  <si>
    <t>普遍知晓</t>
  </si>
  <si>
    <t>跨省异地就医直接结算率</t>
  </si>
  <si>
    <t>有所提高</t>
  </si>
  <si>
    <t>参保人员对医保服务的满意度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</si>
</sst>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</numFmts>
  <fonts count="60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"/>
    </font>
    <font>
      <sz val="9"/>
      <name val="Hiragino Sans GB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楷体_GB2312"/>
      <charset val="134"/>
    </font>
    <font>
      <sz val="9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4" borderId="16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8" borderId="17" applyNumberFormat="0" applyFont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1" fillId="12" borderId="20" applyNumberFormat="0" applyAlignment="0" applyProtection="0">
      <alignment vertical="center"/>
    </xf>
    <xf numFmtId="0" fontId="52" fillId="12" borderId="16" applyNumberFormat="0" applyAlignment="0" applyProtection="0">
      <alignment vertical="center"/>
    </xf>
    <xf numFmtId="0" fontId="53" fillId="13" borderId="21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4" fillId="0" borderId="0"/>
  </cellStyleXfs>
  <cellXfs count="13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horizontal="right" vertical="center" wrapText="1"/>
    </xf>
    <xf numFmtId="0" fontId="14" fillId="0" borderId="0" xfId="0" applyFont="1" applyFill="1" applyAlignment="1"/>
    <xf numFmtId="0" fontId="15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176" fontId="20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/>
    <xf numFmtId="0" fontId="13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25" fillId="0" borderId="14" xfId="0" applyFont="1" applyBorder="1" applyAlignment="1">
      <alignment vertical="center" wrapText="1"/>
    </xf>
    <xf numFmtId="0" fontId="26" fillId="0" borderId="14" xfId="0" applyFont="1" applyBorder="1" applyAlignment="1">
      <alignment horizontal="left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4" fontId="26" fillId="2" borderId="1" xfId="0" applyNumberFormat="1" applyFont="1" applyFill="1" applyBorder="1" applyAlignment="1">
      <alignment horizontal="lef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left" vertical="center" wrapText="1"/>
    </xf>
    <xf numFmtId="4" fontId="28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5" fillId="0" borderId="14" xfId="0" applyFont="1" applyBorder="1" applyAlignment="1">
      <alignment horizontal="center" vertical="center" wrapText="1"/>
    </xf>
    <xf numFmtId="4" fontId="26" fillId="0" borderId="14" xfId="0" applyNumberFormat="1" applyFont="1" applyBorder="1" applyAlignment="1">
      <alignment horizontal="left" vertical="center" wrapText="1"/>
    </xf>
    <xf numFmtId="4" fontId="25" fillId="0" borderId="14" xfId="0" applyNumberFormat="1" applyFont="1" applyBorder="1" applyAlignment="1">
      <alignment horizontal="right" vertical="center" wrapText="1"/>
    </xf>
    <xf numFmtId="0" fontId="25" fillId="0" borderId="14" xfId="0" applyFont="1" applyBorder="1" applyAlignment="1">
      <alignment horizontal="left" vertical="center" wrapText="1"/>
    </xf>
    <xf numFmtId="4" fontId="25" fillId="0" borderId="14" xfId="0" applyNumberFormat="1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177" fontId="11" fillId="0" borderId="14" xfId="0" applyNumberFormat="1" applyFont="1" applyBorder="1" applyAlignment="1">
      <alignment horizontal="left" vertical="center" wrapText="1"/>
    </xf>
    <xf numFmtId="177" fontId="30" fillId="0" borderId="14" xfId="0" applyNumberFormat="1" applyFont="1" applyBorder="1" applyAlignment="1">
      <alignment horizontal="left" vertical="center" wrapText="1"/>
    </xf>
    <xf numFmtId="177" fontId="31" fillId="0" borderId="14" xfId="0" applyNumberFormat="1" applyFont="1" applyBorder="1" applyAlignment="1">
      <alignment horizontal="right" vertical="center" wrapText="1"/>
    </xf>
    <xf numFmtId="4" fontId="13" fillId="0" borderId="14" xfId="0" applyNumberFormat="1" applyFont="1" applyBorder="1" applyAlignment="1">
      <alignment vertical="center" wrapText="1"/>
    </xf>
    <xf numFmtId="177" fontId="13" fillId="0" borderId="14" xfId="0" applyNumberFormat="1" applyFont="1" applyBorder="1" applyAlignment="1">
      <alignment horizontal="right" vertical="center" wrapText="1"/>
    </xf>
    <xf numFmtId="177" fontId="26" fillId="0" borderId="14" xfId="0" applyNumberFormat="1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0" fontId="18" fillId="0" borderId="0" xfId="0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vertical="center"/>
    </xf>
    <xf numFmtId="178" fontId="18" fillId="0" borderId="1" xfId="0" applyNumberFormat="1" applyFont="1" applyFill="1" applyBorder="1" applyAlignment="1" applyProtection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18" fillId="0" borderId="1" xfId="49" applyFont="1" applyBorder="1" applyAlignment="1" applyProtection="1">
      <alignment vertical="center"/>
    </xf>
    <xf numFmtId="0" fontId="22" fillId="0" borderId="1" xfId="49" applyFont="1" applyFill="1" applyBorder="1" applyAlignment="1" applyProtection="1">
      <alignment horizontal="center" vertical="center"/>
    </xf>
    <xf numFmtId="178" fontId="22" fillId="0" borderId="1" xfId="0" applyNumberFormat="1" applyFont="1" applyFill="1" applyBorder="1" applyAlignment="1" applyProtection="1">
      <alignment horizontal="center" vertical="center"/>
    </xf>
    <xf numFmtId="0" fontId="32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31" fillId="0" borderId="14" xfId="0" applyFont="1" applyBorder="1" applyAlignment="1">
      <alignment horizontal="right" vertical="center" wrapText="1"/>
    </xf>
    <xf numFmtId="4" fontId="11" fillId="0" borderId="14" xfId="0" applyNumberFormat="1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4" fontId="26" fillId="0" borderId="14" xfId="0" applyNumberFormat="1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4" xfId="0" applyFont="1" applyBorder="1" applyAlignment="1">
      <alignment horizontal="center" vertical="center" wrapText="1"/>
    </xf>
    <xf numFmtId="0" fontId="34" fillId="0" borderId="14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Border="1" applyAlignment="1">
      <alignment horizontal="right" vertical="center" wrapText="1"/>
    </xf>
    <xf numFmtId="0" fontId="37" fillId="0" borderId="0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10" sqref="J10"/>
    </sheetView>
  </sheetViews>
  <sheetFormatPr defaultColWidth="10" defaultRowHeight="13.5"/>
  <cols>
    <col min="1" max="1" width="2.55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14.3" customHeight="1" spans="1:1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2.75" customHeight="1" spans="1:11">
      <c r="A3" s="35"/>
      <c r="B3" s="127" t="s">
        <v>0</v>
      </c>
      <c r="C3" s="127"/>
      <c r="D3" s="127"/>
      <c r="E3" s="35"/>
      <c r="F3" s="35"/>
      <c r="G3" s="35"/>
      <c r="H3" s="35"/>
      <c r="I3" s="35"/>
      <c r="J3" s="35"/>
      <c r="K3" s="35"/>
    </row>
    <row r="4" ht="22.75" customHeight="1" spans="1:11">
      <c r="A4" s="35"/>
      <c r="B4" s="127" t="s">
        <v>1</v>
      </c>
      <c r="C4" s="127"/>
      <c r="D4" s="127"/>
      <c r="E4" s="35"/>
      <c r="F4" s="35"/>
      <c r="G4" s="35"/>
      <c r="H4" s="35"/>
      <c r="I4" s="35"/>
      <c r="J4" s="35"/>
      <c r="K4" s="35"/>
    </row>
    <row r="5" ht="14.3" customHeight="1" spans="1:1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ht="78.55" customHeight="1" spans="1:11">
      <c r="A6" s="33"/>
      <c r="B6" s="128" t="s">
        <v>2</v>
      </c>
      <c r="C6" s="128"/>
      <c r="D6" s="128"/>
      <c r="E6" s="128"/>
      <c r="F6" s="128"/>
      <c r="G6" s="128"/>
      <c r="H6" s="128"/>
      <c r="I6" s="128"/>
      <c r="J6" s="128"/>
      <c r="K6" s="128"/>
    </row>
    <row r="7" ht="22.75" customHeight="1" spans="1:1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ht="22.75" customHeight="1" spans="1:1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ht="22.75" customHeight="1" spans="1:1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ht="22.75" customHeight="1" spans="1:11">
      <c r="A10" s="35"/>
      <c r="B10" s="35" t="s">
        <v>3</v>
      </c>
      <c r="C10" s="35"/>
      <c r="F10" s="129" t="s">
        <v>4</v>
      </c>
      <c r="G10" s="129"/>
      <c r="H10" s="35"/>
      <c r="I10" s="35"/>
      <c r="J10" s="35"/>
      <c r="K10" s="35"/>
    </row>
    <row r="11" ht="22.75" customHeight="1" spans="1:1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ht="22.75" customHeight="1" spans="1:11">
      <c r="A12" s="35"/>
      <c r="B12" s="130" t="s">
        <v>5</v>
      </c>
      <c r="C12" s="130"/>
      <c r="D12" s="35"/>
      <c r="E12" s="129" t="s">
        <v>6</v>
      </c>
      <c r="F12" s="131"/>
      <c r="G12" s="35"/>
      <c r="H12" s="132" t="s">
        <v>7</v>
      </c>
      <c r="I12" s="133" t="s">
        <v>8</v>
      </c>
      <c r="J12" s="35"/>
      <c r="K12" s="35"/>
    </row>
    <row r="13" ht="14.3" customHeight="1" spans="1:11">
      <c r="A13" s="33"/>
      <c r="B13" s="33"/>
      <c r="C13" s="33" t="s">
        <v>9</v>
      </c>
      <c r="D13" s="33"/>
      <c r="E13" s="33"/>
      <c r="F13" s="33"/>
      <c r="G13" s="33"/>
      <c r="H13" s="33"/>
      <c r="I13" s="33"/>
      <c r="J13" s="33"/>
      <c r="K13" s="33"/>
    </row>
    <row r="14" ht="14.3" customHeight="1" spans="1:1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ht="14.3" customHeight="1" spans="1:1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</row>
  </sheetData>
  <mergeCells count="6">
    <mergeCell ref="B3:D3"/>
    <mergeCell ref="B4:D4"/>
    <mergeCell ref="B6:K6"/>
    <mergeCell ref="F10:G10"/>
    <mergeCell ref="B12:C12"/>
    <mergeCell ref="E12:F12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7" sqref="E1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9.775" customWidth="1"/>
  </cols>
  <sheetData>
    <row r="1" ht="14.3" customHeight="1" spans="1:8">
      <c r="A1" s="33"/>
      <c r="B1" s="33"/>
      <c r="C1" s="33"/>
      <c r="D1" s="33"/>
      <c r="E1" s="33"/>
      <c r="F1" s="33"/>
      <c r="G1" s="33"/>
      <c r="H1" s="33"/>
    </row>
    <row r="2" ht="39.85" customHeight="1" spans="1:8">
      <c r="A2" s="63" t="s">
        <v>210</v>
      </c>
      <c r="B2" s="63"/>
      <c r="C2" s="63"/>
      <c r="D2" s="63"/>
      <c r="E2" s="63"/>
      <c r="F2" s="63"/>
      <c r="G2" s="63"/>
      <c r="H2" s="63"/>
    </row>
    <row r="3" ht="22.75" customHeight="1" spans="1:8">
      <c r="A3" s="33"/>
      <c r="B3" s="33"/>
      <c r="C3" s="33"/>
      <c r="D3" s="33"/>
      <c r="E3" s="33"/>
      <c r="F3" s="33"/>
      <c r="G3" s="33"/>
      <c r="H3" s="64" t="s">
        <v>32</v>
      </c>
    </row>
    <row r="4" ht="22.75" customHeight="1" spans="1:8">
      <c r="A4" s="37" t="s">
        <v>173</v>
      </c>
      <c r="B4" s="37" t="s">
        <v>211</v>
      </c>
      <c r="C4" s="37"/>
      <c r="D4" s="37"/>
      <c r="E4" s="37"/>
      <c r="F4" s="37"/>
      <c r="G4" s="37" t="s">
        <v>200</v>
      </c>
      <c r="H4" s="37" t="s">
        <v>201</v>
      </c>
    </row>
    <row r="5" ht="22.75" customHeight="1" spans="1:8">
      <c r="A5" s="37"/>
      <c r="B5" s="37" t="s">
        <v>113</v>
      </c>
      <c r="C5" s="37" t="s">
        <v>212</v>
      </c>
      <c r="D5" s="37" t="s">
        <v>202</v>
      </c>
      <c r="E5" s="37" t="s">
        <v>213</v>
      </c>
      <c r="F5" s="37"/>
      <c r="G5" s="37"/>
      <c r="H5" s="37"/>
    </row>
    <row r="6" ht="22.75" customHeight="1" spans="1:8">
      <c r="A6" s="37"/>
      <c r="B6" s="37"/>
      <c r="C6" s="37"/>
      <c r="D6" s="37"/>
      <c r="E6" s="37" t="s">
        <v>214</v>
      </c>
      <c r="F6" s="37" t="s">
        <v>215</v>
      </c>
      <c r="G6" s="37"/>
      <c r="H6" s="37"/>
    </row>
    <row r="7" ht="22.75" customHeight="1" spans="1:8">
      <c r="A7" s="65" t="s">
        <v>113</v>
      </c>
      <c r="B7" s="66">
        <v>9000</v>
      </c>
      <c r="C7" s="66"/>
      <c r="D7" s="66">
        <v>3400</v>
      </c>
      <c r="E7" s="66"/>
      <c r="F7" s="66"/>
      <c r="G7" s="66">
        <v>4000</v>
      </c>
      <c r="H7" s="66">
        <v>1600</v>
      </c>
    </row>
    <row r="8" ht="22.75" customHeight="1" spans="1:8">
      <c r="A8" s="65" t="s">
        <v>177</v>
      </c>
      <c r="B8" s="66">
        <v>9000</v>
      </c>
      <c r="C8" s="66"/>
      <c r="D8" s="66">
        <v>3400</v>
      </c>
      <c r="E8" s="66"/>
      <c r="F8" s="66"/>
      <c r="G8" s="66">
        <v>4000</v>
      </c>
      <c r="H8" s="66">
        <v>1600</v>
      </c>
    </row>
    <row r="9" ht="22.75" customHeight="1" spans="1:8">
      <c r="A9" s="38"/>
      <c r="B9" s="39"/>
      <c r="C9" s="39"/>
      <c r="D9" s="39"/>
      <c r="E9" s="39"/>
      <c r="F9" s="39"/>
      <c r="G9" s="39"/>
      <c r="H9" s="39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H8" sqref="H8"/>
    </sheetView>
  </sheetViews>
  <sheetFormatPr defaultColWidth="10" defaultRowHeight="15"/>
  <cols>
    <col min="1" max="1" width="9.76666666666667" customWidth="1"/>
    <col min="2" max="2" width="12" style="41" customWidth="1"/>
    <col min="3" max="3" width="29.6333333333333" style="41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33"/>
      <c r="B1" s="49"/>
      <c r="C1" s="50"/>
      <c r="D1" s="33"/>
      <c r="E1" s="33"/>
      <c r="F1" s="33"/>
      <c r="G1" s="33"/>
      <c r="H1" s="33"/>
      <c r="I1" s="33"/>
      <c r="J1" s="33"/>
      <c r="K1" s="33"/>
    </row>
    <row r="2" ht="39.85" customHeight="1" spans="1:11">
      <c r="A2" s="34" t="s">
        <v>216</v>
      </c>
      <c r="B2" s="43"/>
      <c r="C2" s="43"/>
      <c r="D2" s="34"/>
      <c r="E2" s="34"/>
      <c r="F2" s="34"/>
      <c r="G2" s="33"/>
      <c r="H2" s="33"/>
      <c r="I2" s="33"/>
      <c r="J2" s="33"/>
      <c r="K2" s="33"/>
    </row>
    <row r="3" ht="22.75" customHeight="1" spans="1:11">
      <c r="A3" s="35"/>
      <c r="D3" s="35"/>
      <c r="E3" s="35"/>
      <c r="F3" s="35" t="s">
        <v>32</v>
      </c>
      <c r="G3" s="33"/>
      <c r="H3" s="33"/>
      <c r="I3" s="33"/>
      <c r="J3" s="33"/>
      <c r="K3" s="33"/>
    </row>
    <row r="4" ht="22.75" customHeight="1" spans="1:11">
      <c r="A4" s="51" t="s">
        <v>217</v>
      </c>
      <c r="B4" s="52" t="s">
        <v>218</v>
      </c>
      <c r="C4" s="53" t="s">
        <v>219</v>
      </c>
      <c r="D4" s="51" t="s">
        <v>113</v>
      </c>
      <c r="E4" s="51" t="s">
        <v>110</v>
      </c>
      <c r="F4" s="51" t="s">
        <v>111</v>
      </c>
      <c r="G4" s="33"/>
      <c r="H4" s="33"/>
      <c r="I4" s="33"/>
      <c r="J4" s="33"/>
      <c r="K4" s="33"/>
    </row>
    <row r="5" ht="28" customHeight="1" spans="1:11">
      <c r="A5" s="51"/>
      <c r="B5" s="54"/>
      <c r="C5" s="55" t="s">
        <v>113</v>
      </c>
      <c r="D5" s="56">
        <v>520010.63</v>
      </c>
      <c r="E5" s="56">
        <v>340010.63</v>
      </c>
      <c r="F5" s="56">
        <v>180000</v>
      </c>
      <c r="G5" s="35"/>
      <c r="H5" s="35"/>
      <c r="I5" s="35"/>
      <c r="J5" s="35"/>
      <c r="K5" s="35"/>
    </row>
    <row r="6" ht="28" customHeight="1" spans="1:6">
      <c r="A6" s="57">
        <v>1</v>
      </c>
      <c r="B6" s="54" t="s">
        <v>220</v>
      </c>
      <c r="C6" s="58" t="s">
        <v>221</v>
      </c>
      <c r="D6" s="56">
        <v>520010.63</v>
      </c>
      <c r="E6" s="56">
        <v>340010.63</v>
      </c>
      <c r="F6" s="56">
        <v>180000</v>
      </c>
    </row>
    <row r="7" ht="28" customHeight="1" spans="1:6">
      <c r="A7" s="57">
        <v>2</v>
      </c>
      <c r="B7" s="59">
        <v>50201</v>
      </c>
      <c r="C7" s="60" t="s">
        <v>195</v>
      </c>
      <c r="D7" s="59">
        <v>38000</v>
      </c>
      <c r="E7" s="59">
        <v>38000</v>
      </c>
      <c r="F7" s="61"/>
    </row>
    <row r="8" ht="28" customHeight="1" spans="1:6">
      <c r="A8" s="57">
        <v>3</v>
      </c>
      <c r="B8" s="59">
        <v>50202</v>
      </c>
      <c r="C8" s="60" t="s">
        <v>196</v>
      </c>
      <c r="D8" s="59" t="s">
        <v>222</v>
      </c>
      <c r="E8" s="59">
        <v>36000</v>
      </c>
      <c r="F8" s="62">
        <v>180000</v>
      </c>
    </row>
    <row r="9" ht="28" customHeight="1" spans="1:6">
      <c r="A9" s="57">
        <v>4</v>
      </c>
      <c r="B9" s="59">
        <v>50205</v>
      </c>
      <c r="C9" s="60" t="s">
        <v>197</v>
      </c>
      <c r="D9" s="59">
        <v>4000</v>
      </c>
      <c r="E9" s="59">
        <v>4000</v>
      </c>
      <c r="F9" s="61"/>
    </row>
    <row r="10" ht="28" customHeight="1" spans="1:6">
      <c r="A10" s="57">
        <v>5</v>
      </c>
      <c r="B10" s="59">
        <v>50207</v>
      </c>
      <c r="C10" s="60" t="s">
        <v>198</v>
      </c>
      <c r="D10" s="59">
        <v>30000</v>
      </c>
      <c r="E10" s="59">
        <v>30000</v>
      </c>
      <c r="F10" s="61"/>
    </row>
    <row r="11" ht="28" customHeight="1" spans="1:6">
      <c r="A11" s="57">
        <v>6</v>
      </c>
      <c r="B11" s="59">
        <v>50211</v>
      </c>
      <c r="C11" s="60" t="s">
        <v>199</v>
      </c>
      <c r="D11" s="59">
        <v>32000</v>
      </c>
      <c r="E11" s="59">
        <v>32000</v>
      </c>
      <c r="F11" s="61"/>
    </row>
    <row r="12" ht="28" customHeight="1" spans="1:6">
      <c r="A12" s="57">
        <v>7</v>
      </c>
      <c r="B12" s="59">
        <v>50215</v>
      </c>
      <c r="C12" s="60" t="s">
        <v>200</v>
      </c>
      <c r="D12" s="59">
        <v>4000</v>
      </c>
      <c r="E12" s="59">
        <v>4000</v>
      </c>
      <c r="F12" s="61"/>
    </row>
    <row r="13" ht="28" customHeight="1" spans="1:6">
      <c r="A13" s="57">
        <v>8</v>
      </c>
      <c r="B13" s="59">
        <v>50216</v>
      </c>
      <c r="C13" s="60" t="s">
        <v>201</v>
      </c>
      <c r="D13" s="59">
        <v>1600</v>
      </c>
      <c r="E13" s="59">
        <v>1600</v>
      </c>
      <c r="F13" s="61"/>
    </row>
    <row r="14" ht="28" customHeight="1" spans="1:6">
      <c r="A14" s="57">
        <v>9</v>
      </c>
      <c r="B14" s="59">
        <v>50217</v>
      </c>
      <c r="C14" s="60" t="s">
        <v>202</v>
      </c>
      <c r="D14" s="59">
        <v>3400</v>
      </c>
      <c r="E14" s="59">
        <v>3400</v>
      </c>
      <c r="F14" s="61"/>
    </row>
    <row r="15" ht="28" customHeight="1" spans="1:6">
      <c r="A15" s="57">
        <v>10</v>
      </c>
      <c r="B15" s="59">
        <v>50228</v>
      </c>
      <c r="C15" s="60" t="s">
        <v>203</v>
      </c>
      <c r="D15" s="59">
        <v>45679.54</v>
      </c>
      <c r="E15" s="59">
        <v>45679.54</v>
      </c>
      <c r="F15" s="61"/>
    </row>
    <row r="16" ht="28" customHeight="1" spans="1:6">
      <c r="A16" s="57">
        <v>11</v>
      </c>
      <c r="B16" s="59">
        <v>50229</v>
      </c>
      <c r="C16" s="60" t="s">
        <v>204</v>
      </c>
      <c r="D16" s="59">
        <v>34531.09</v>
      </c>
      <c r="E16" s="59">
        <v>34531.09</v>
      </c>
      <c r="F16" s="61"/>
    </row>
    <row r="17" ht="28" customHeight="1" spans="1:6">
      <c r="A17" s="57">
        <v>12</v>
      </c>
      <c r="B17" s="59">
        <v>50239</v>
      </c>
      <c r="C17" s="60" t="s">
        <v>205</v>
      </c>
      <c r="D17" s="59">
        <v>16000</v>
      </c>
      <c r="E17" s="59">
        <v>16000</v>
      </c>
      <c r="F17" s="61"/>
    </row>
    <row r="18" ht="28" customHeight="1" spans="1:6">
      <c r="A18" s="57">
        <v>13</v>
      </c>
      <c r="B18" s="59">
        <v>50239</v>
      </c>
      <c r="C18" s="60" t="s">
        <v>206</v>
      </c>
      <c r="D18" s="59">
        <v>94800</v>
      </c>
      <c r="E18" s="59">
        <v>94800</v>
      </c>
      <c r="F18" s="61"/>
    </row>
    <row r="24" ht="13.5" spans="2:3">
      <c r="B24" s="40"/>
      <c r="C24" s="40"/>
    </row>
    <row r="25" ht="13.5" spans="2:3">
      <c r="B25" s="40"/>
      <c r="C25" s="40"/>
    </row>
    <row r="26" ht="13.5" spans="2:3">
      <c r="B26" s="40"/>
      <c r="C26" s="40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  <ignoredErrors>
    <ignoredError sqref="D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F17" sqref="F17"/>
    </sheetView>
  </sheetViews>
  <sheetFormatPr defaultColWidth="7.88333333333333" defaultRowHeight="12.75" customHeight="1"/>
  <cols>
    <col min="1" max="1" width="17" style="41" customWidth="1"/>
    <col min="2" max="2" width="41.3833333333333" style="41" customWidth="1"/>
    <col min="3" max="3" width="29.3833333333333" style="41" customWidth="1"/>
    <col min="4" max="4" width="2.5" style="41" customWidth="1"/>
    <col min="5" max="16" width="8" style="41"/>
    <col min="17" max="16384" width="7.88333333333333" style="40"/>
  </cols>
  <sheetData>
    <row r="1" ht="15" customHeight="1" spans="1:16">
      <c r="A1" s="42"/>
      <c r="B1" s="42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ht="32.25" customHeight="1" spans="1:16">
      <c r="A2" s="43" t="s">
        <v>223</v>
      </c>
      <c r="B2" s="43"/>
      <c r="C2" s="43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ht="15" customHeight="1" spans="1:16">
      <c r="A3" s="40"/>
      <c r="B3" s="40"/>
      <c r="C3" s="44" t="s">
        <v>32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ht="25.5" customHeight="1" spans="1:16">
      <c r="A4" s="45" t="s">
        <v>224</v>
      </c>
      <c r="B4" s="45"/>
      <c r="C4" s="46" t="s">
        <v>36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ht="25.5" customHeight="1" spans="1:16">
      <c r="A5" s="45" t="s">
        <v>225</v>
      </c>
      <c r="B5" s="45" t="s">
        <v>226</v>
      </c>
      <c r="C5" s="46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="40" customFormat="1" ht="25.5" customHeight="1" spans="1:3">
      <c r="A6" s="45" t="s">
        <v>113</v>
      </c>
      <c r="B6" s="45" t="s">
        <v>177</v>
      </c>
      <c r="C6" s="46"/>
    </row>
    <row r="7" s="40" customFormat="1" ht="26.25" customHeight="1" spans="1:4">
      <c r="A7" s="47"/>
      <c r="B7" s="47"/>
      <c r="C7" s="48">
        <v>0</v>
      </c>
      <c r="D7" s="41"/>
    </row>
    <row r="8" ht="26.25" customHeight="1" spans="1:16">
      <c r="A8" s="47"/>
      <c r="B8" s="47"/>
      <c r="C8" s="4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ht="26.25" customHeight="1" spans="1:16">
      <c r="A9" s="47"/>
      <c r="B9" s="47"/>
      <c r="C9" s="48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ht="26.25" customHeight="1" spans="1:3">
      <c r="A10" s="47"/>
      <c r="B10" s="47"/>
      <c r="C10" s="48"/>
    </row>
    <row r="11" ht="26.25" customHeight="1" spans="1:3">
      <c r="A11" s="47"/>
      <c r="B11" s="47"/>
      <c r="C11" s="48"/>
    </row>
    <row r="12" ht="26.25" customHeight="1" spans="1:3">
      <c r="A12" s="47"/>
      <c r="B12" s="47"/>
      <c r="C12" s="48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1" sqref="D11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33"/>
      <c r="B1" s="33"/>
      <c r="C1" s="33"/>
      <c r="D1" s="33"/>
      <c r="E1" s="33"/>
    </row>
    <row r="2" ht="39.85" customHeight="1" spans="1:5">
      <c r="A2" s="34" t="s">
        <v>227</v>
      </c>
      <c r="B2" s="34"/>
      <c r="C2" s="34"/>
      <c r="D2" s="34"/>
      <c r="E2" s="34"/>
    </row>
    <row r="3" ht="22.75" customHeight="1" spans="1:5">
      <c r="A3" s="35"/>
      <c r="B3" s="35"/>
      <c r="C3" s="35"/>
      <c r="D3" s="35"/>
      <c r="E3" s="36" t="s">
        <v>32</v>
      </c>
    </row>
    <row r="4" ht="22.75" customHeight="1" spans="1:5">
      <c r="A4" s="37" t="s">
        <v>173</v>
      </c>
      <c r="B4" s="37" t="s">
        <v>113</v>
      </c>
      <c r="C4" s="37" t="s">
        <v>228</v>
      </c>
      <c r="D4" s="37" t="s">
        <v>229</v>
      </c>
      <c r="E4" s="37" t="s">
        <v>230</v>
      </c>
    </row>
    <row r="5" ht="22.75" customHeight="1" spans="1:5">
      <c r="A5" s="38" t="s">
        <v>177</v>
      </c>
      <c r="B5" s="39"/>
      <c r="C5" s="39"/>
      <c r="D5" s="39"/>
      <c r="E5" s="39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N4" sqref="N4"/>
    </sheetView>
  </sheetViews>
  <sheetFormatPr defaultColWidth="9" defaultRowHeight="13.5"/>
  <cols>
    <col min="5" max="5" width="5.775" customWidth="1"/>
    <col min="7" max="7" width="4.55833333333333" customWidth="1"/>
    <col min="9" max="9" width="2.775" customWidth="1"/>
  </cols>
  <sheetData>
    <row r="1" ht="18.75" spans="1:11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14.25" spans="1:1">
      <c r="A2" s="2" t="s">
        <v>232</v>
      </c>
    </row>
    <row r="3" ht="46" customHeight="1" spans="1:11">
      <c r="A3" s="3" t="s">
        <v>233</v>
      </c>
      <c r="B3" s="4" t="s">
        <v>177</v>
      </c>
      <c r="C3" s="5"/>
      <c r="D3" s="5"/>
      <c r="E3" s="5"/>
      <c r="F3" s="4" t="s">
        <v>234</v>
      </c>
      <c r="G3" s="5"/>
      <c r="H3" s="6" t="s">
        <v>235</v>
      </c>
      <c r="I3" s="14"/>
      <c r="J3" s="14"/>
      <c r="K3" s="15"/>
    </row>
    <row r="4" ht="46" customHeight="1" spans="1:11">
      <c r="A4" s="3" t="s">
        <v>236</v>
      </c>
      <c r="B4" s="5"/>
      <c r="C4" s="5"/>
      <c r="D4" s="5"/>
      <c r="E4" s="5"/>
      <c r="F4" s="3" t="s">
        <v>237</v>
      </c>
      <c r="G4" s="3"/>
      <c r="H4" s="7"/>
      <c r="I4" s="7"/>
      <c r="J4" s="7"/>
      <c r="K4" s="7"/>
    </row>
    <row r="5" ht="46" customHeight="1" spans="1:11">
      <c r="A5" s="3" t="s">
        <v>238</v>
      </c>
      <c r="B5" s="4" t="s">
        <v>239</v>
      </c>
      <c r="C5" s="5"/>
      <c r="D5" s="5"/>
      <c r="E5" s="5"/>
      <c r="F5" s="3" t="s">
        <v>240</v>
      </c>
      <c r="G5" s="3"/>
      <c r="H5" s="4" t="s">
        <v>241</v>
      </c>
      <c r="I5" s="5"/>
      <c r="J5" s="5"/>
      <c r="K5" s="5"/>
    </row>
    <row r="6" ht="46" customHeight="1" spans="1:11">
      <c r="A6" s="3" t="s">
        <v>242</v>
      </c>
      <c r="B6" s="4" t="s">
        <v>243</v>
      </c>
      <c r="C6" s="5"/>
      <c r="D6" s="5"/>
      <c r="E6" s="5"/>
      <c r="F6" s="3" t="s">
        <v>244</v>
      </c>
      <c r="G6" s="3"/>
      <c r="H6" s="4" t="s">
        <v>245</v>
      </c>
      <c r="I6" s="5"/>
      <c r="J6" s="5"/>
      <c r="K6" s="5"/>
    </row>
    <row r="7" ht="46" customHeight="1" spans="1:11">
      <c r="A7" s="3" t="s">
        <v>246</v>
      </c>
      <c r="B7" s="8" t="s">
        <v>247</v>
      </c>
      <c r="C7" s="7">
        <v>7014.99</v>
      </c>
      <c r="D7" s="7"/>
      <c r="E7" s="8" t="s">
        <v>248</v>
      </c>
      <c r="F7" s="8"/>
      <c r="G7" s="7">
        <v>2647</v>
      </c>
      <c r="H7" s="7"/>
      <c r="I7" s="8" t="s">
        <v>249</v>
      </c>
      <c r="J7" s="8"/>
      <c r="K7" s="7">
        <v>4367.99</v>
      </c>
    </row>
    <row r="8" ht="46" customHeight="1" spans="1:11">
      <c r="A8" s="3" t="s">
        <v>250</v>
      </c>
      <c r="B8" s="9" t="s">
        <v>251</v>
      </c>
      <c r="C8" s="10"/>
      <c r="D8" s="10"/>
      <c r="E8" s="10"/>
      <c r="F8" s="10"/>
      <c r="G8" s="10"/>
      <c r="H8" s="10"/>
      <c r="I8" s="10"/>
      <c r="J8" s="10"/>
      <c r="K8" s="10"/>
    </row>
    <row r="9" ht="46" customHeight="1" spans="1:11">
      <c r="A9" s="3" t="s">
        <v>252</v>
      </c>
      <c r="B9" s="3" t="s">
        <v>253</v>
      </c>
      <c r="C9" s="3"/>
      <c r="D9" s="3" t="s">
        <v>254</v>
      </c>
      <c r="E9" s="3"/>
      <c r="F9" s="3"/>
      <c r="G9" s="3"/>
      <c r="H9" s="3"/>
      <c r="I9" s="3"/>
      <c r="J9" s="3" t="s">
        <v>255</v>
      </c>
      <c r="K9" s="3"/>
    </row>
    <row r="10" ht="46" customHeight="1" spans="1:11">
      <c r="A10" s="11" t="s">
        <v>256</v>
      </c>
      <c r="B10" s="4" t="s">
        <v>257</v>
      </c>
      <c r="C10" s="5"/>
      <c r="D10" s="4" t="s">
        <v>258</v>
      </c>
      <c r="E10" s="5"/>
      <c r="F10" s="5"/>
      <c r="G10" s="5"/>
      <c r="H10" s="5"/>
      <c r="I10" s="5"/>
      <c r="J10" s="4" t="s">
        <v>259</v>
      </c>
      <c r="K10" s="5"/>
    </row>
    <row r="11" ht="46" customHeight="1" spans="1:11">
      <c r="A11" s="12"/>
      <c r="B11" s="4" t="s">
        <v>260</v>
      </c>
      <c r="C11" s="5"/>
      <c r="D11" s="4" t="s">
        <v>261</v>
      </c>
      <c r="E11" s="5"/>
      <c r="F11" s="5"/>
      <c r="G11" s="5"/>
      <c r="H11" s="5"/>
      <c r="I11" s="5"/>
      <c r="J11" s="5" t="s">
        <v>262</v>
      </c>
      <c r="K11" s="5"/>
    </row>
    <row r="12" ht="46" customHeight="1" spans="1:11">
      <c r="A12" s="13"/>
      <c r="B12" s="4" t="s">
        <v>263</v>
      </c>
      <c r="C12" s="5"/>
      <c r="D12" s="4" t="s">
        <v>264</v>
      </c>
      <c r="E12" s="5"/>
      <c r="F12" s="5"/>
      <c r="G12" s="5"/>
      <c r="H12" s="5"/>
      <c r="I12" s="5"/>
      <c r="J12" s="4" t="s">
        <v>265</v>
      </c>
      <c r="K12" s="5"/>
    </row>
    <row r="13" ht="46" customHeight="1" spans="1:11">
      <c r="A13" s="4" t="s">
        <v>266</v>
      </c>
      <c r="B13" s="4" t="s">
        <v>267</v>
      </c>
      <c r="C13" s="5"/>
      <c r="D13" s="4" t="s">
        <v>268</v>
      </c>
      <c r="E13" s="5"/>
      <c r="F13" s="5"/>
      <c r="G13" s="5"/>
      <c r="H13" s="5"/>
      <c r="I13" s="5"/>
      <c r="J13" s="4" t="s">
        <v>269</v>
      </c>
      <c r="K13" s="5"/>
    </row>
    <row r="14" ht="46" customHeight="1" spans="1:11">
      <c r="A14" s="4" t="s">
        <v>270</v>
      </c>
      <c r="B14" s="4" t="s">
        <v>271</v>
      </c>
      <c r="C14" s="5"/>
      <c r="D14" s="4" t="s">
        <v>272</v>
      </c>
      <c r="E14" s="5"/>
      <c r="F14" s="5"/>
      <c r="G14" s="5"/>
      <c r="H14" s="5"/>
      <c r="I14" s="5"/>
      <c r="J14" s="16" t="s">
        <v>273</v>
      </c>
      <c r="K14" s="16"/>
    </row>
  </sheetData>
  <mergeCells count="37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A10:A1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opLeftCell="A5" workbookViewId="0">
      <selection activeCell="T11" sqref="T11"/>
    </sheetView>
  </sheetViews>
  <sheetFormatPr defaultColWidth="9" defaultRowHeight="13.5"/>
  <cols>
    <col min="4" max="16" width="5.75" customWidth="1"/>
  </cols>
  <sheetData>
    <row r="1" ht="18.75" spans="1:16">
      <c r="A1" s="1" t="s">
        <v>274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4.25" spans="1:1">
      <c r="A2" s="2" t="s">
        <v>232</v>
      </c>
    </row>
    <row r="3" ht="33" customHeight="1" spans="1:16">
      <c r="A3" s="3" t="s">
        <v>275</v>
      </c>
      <c r="B3" s="24" t="s">
        <v>177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ht="36" customHeight="1" spans="1:16">
      <c r="A4" s="3" t="s">
        <v>276</v>
      </c>
      <c r="B4" s="26" t="s">
        <v>8</v>
      </c>
      <c r="C4" s="7"/>
      <c r="D4" s="7"/>
      <c r="E4" s="7"/>
      <c r="F4" s="3" t="s">
        <v>277</v>
      </c>
      <c r="G4" s="3"/>
      <c r="H4" s="3"/>
      <c r="I4" s="3"/>
      <c r="J4" s="7" t="s">
        <v>278</v>
      </c>
      <c r="K4" s="7"/>
      <c r="L4" s="7"/>
      <c r="M4" s="7"/>
      <c r="N4" s="7"/>
      <c r="O4" s="7"/>
      <c r="P4" s="7"/>
    </row>
    <row r="5" ht="36" customHeight="1" spans="1:16">
      <c r="A5" s="3" t="s">
        <v>279</v>
      </c>
      <c r="B5" s="3" t="s">
        <v>280</v>
      </c>
      <c r="C5" s="3"/>
      <c r="D5" s="24" t="s">
        <v>281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ht="36" customHeight="1" spans="1:16">
      <c r="A6" s="3"/>
      <c r="B6" s="3" t="s">
        <v>282</v>
      </c>
      <c r="C6" s="3"/>
      <c r="D6" s="27" t="s">
        <v>283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ht="36" customHeight="1" spans="1:16">
      <c r="A7" s="3"/>
      <c r="B7" s="3" t="s">
        <v>284</v>
      </c>
      <c r="C7" s="3"/>
      <c r="D7" s="28" t="s">
        <v>285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ht="36" customHeight="1" spans="1:16">
      <c r="A8" s="3"/>
      <c r="B8" s="3" t="s">
        <v>286</v>
      </c>
      <c r="C8" s="3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ht="36" customHeight="1" spans="1:16">
      <c r="A9" s="3" t="s">
        <v>287</v>
      </c>
      <c r="B9" s="3" t="s">
        <v>288</v>
      </c>
      <c r="C9" s="3"/>
      <c r="D9" s="28" t="s">
        <v>289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ht="36" customHeight="1" spans="1:16">
      <c r="A10" s="3"/>
      <c r="B10" s="29" t="s">
        <v>290</v>
      </c>
      <c r="C10" s="29"/>
      <c r="D10" s="24" t="s">
        <v>291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ht="36" customHeight="1" spans="1:16">
      <c r="A11" s="3"/>
      <c r="B11" s="29" t="s">
        <v>292</v>
      </c>
      <c r="C11" s="29"/>
      <c r="D11" s="3" t="s">
        <v>293</v>
      </c>
      <c r="E11" s="3"/>
      <c r="F11" s="3"/>
      <c r="G11" s="3"/>
      <c r="H11" s="3" t="s">
        <v>294</v>
      </c>
      <c r="I11" s="3"/>
      <c r="J11" s="3"/>
      <c r="K11" s="3"/>
      <c r="L11" s="3" t="s">
        <v>295</v>
      </c>
      <c r="M11" s="3"/>
      <c r="N11" s="3"/>
      <c r="O11" s="3"/>
      <c r="P11" s="3" t="s">
        <v>296</v>
      </c>
    </row>
    <row r="12" ht="36" customHeight="1" spans="1:16">
      <c r="A12" s="3"/>
      <c r="B12" s="30">
        <v>33</v>
      </c>
      <c r="C12" s="30"/>
      <c r="D12" s="5">
        <v>33</v>
      </c>
      <c r="E12" s="5"/>
      <c r="F12" s="5"/>
      <c r="G12" s="5"/>
      <c r="H12" s="5">
        <v>10</v>
      </c>
      <c r="I12" s="5"/>
      <c r="J12" s="5"/>
      <c r="K12" s="5"/>
      <c r="L12" s="5">
        <v>12</v>
      </c>
      <c r="M12" s="5"/>
      <c r="N12" s="5"/>
      <c r="O12" s="5"/>
      <c r="P12" s="5">
        <v>11</v>
      </c>
    </row>
    <row r="13" ht="36" customHeight="1" spans="1:16">
      <c r="A13" s="3" t="s">
        <v>297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ht="36" customHeight="1" spans="1:16">
      <c r="A14" s="3" t="s">
        <v>298</v>
      </c>
      <c r="B14" s="3" t="s">
        <v>299</v>
      </c>
      <c r="C14" s="3" t="s">
        <v>300</v>
      </c>
      <c r="D14" s="3"/>
      <c r="E14" s="3"/>
      <c r="F14" s="3"/>
      <c r="G14" s="3" t="s">
        <v>301</v>
      </c>
      <c r="H14" s="3"/>
      <c r="I14" s="3"/>
      <c r="J14" s="3"/>
      <c r="K14" s="3" t="s">
        <v>302</v>
      </c>
      <c r="L14" s="3"/>
      <c r="M14" s="3"/>
      <c r="N14" s="3"/>
      <c r="O14" s="3" t="s">
        <v>303</v>
      </c>
      <c r="P14" s="3"/>
    </row>
    <row r="15" ht="36" customHeight="1" spans="1:16">
      <c r="A15" s="3"/>
      <c r="B15" s="7">
        <v>8045660</v>
      </c>
      <c r="C15" s="7">
        <v>101606900</v>
      </c>
      <c r="D15" s="7"/>
      <c r="E15" s="7"/>
      <c r="F15" s="7"/>
      <c r="G15" s="7">
        <v>101606900</v>
      </c>
      <c r="H15" s="7"/>
      <c r="I15" s="7"/>
      <c r="J15" s="7"/>
      <c r="K15" s="31">
        <v>1</v>
      </c>
      <c r="L15" s="7"/>
      <c r="M15" s="7"/>
      <c r="N15" s="7"/>
      <c r="O15" s="7"/>
      <c r="P15" s="7"/>
    </row>
    <row r="16" ht="36" customHeight="1" spans="1:16">
      <c r="A16" s="3" t="s">
        <v>304</v>
      </c>
      <c r="B16" s="3" t="s">
        <v>305</v>
      </c>
      <c r="C16" s="3"/>
      <c r="D16" s="3"/>
      <c r="E16" s="3"/>
      <c r="F16" s="3"/>
      <c r="G16" s="3"/>
      <c r="H16" s="3"/>
      <c r="I16" s="3" t="s">
        <v>306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307</v>
      </c>
      <c r="C17" s="3"/>
      <c r="D17" s="3"/>
      <c r="E17" s="7">
        <v>63324000</v>
      </c>
      <c r="F17" s="7"/>
      <c r="G17" s="7"/>
      <c r="H17" s="7"/>
      <c r="I17" s="3" t="s">
        <v>185</v>
      </c>
      <c r="J17" s="3"/>
      <c r="K17" s="3"/>
      <c r="L17" s="3"/>
      <c r="M17" s="3"/>
      <c r="N17" s="7">
        <v>3478900</v>
      </c>
      <c r="O17" s="7"/>
      <c r="P17" s="7"/>
    </row>
    <row r="18" ht="36" customHeight="1" spans="1:16">
      <c r="A18" s="3"/>
      <c r="B18" s="3" t="s">
        <v>308</v>
      </c>
      <c r="C18" s="3"/>
      <c r="D18" s="3"/>
      <c r="E18" s="7">
        <v>10828200</v>
      </c>
      <c r="F18" s="7"/>
      <c r="G18" s="7"/>
      <c r="H18" s="7"/>
      <c r="I18" s="3" t="s">
        <v>186</v>
      </c>
      <c r="J18" s="3"/>
      <c r="K18" s="3"/>
      <c r="L18" s="3"/>
      <c r="M18" s="3"/>
      <c r="N18" s="7">
        <v>343700</v>
      </c>
      <c r="O18" s="7"/>
      <c r="P18" s="7"/>
    </row>
    <row r="19" ht="36" customHeight="1" spans="1:16">
      <c r="A19" s="3"/>
      <c r="B19" s="3" t="s">
        <v>309</v>
      </c>
      <c r="C19" s="3"/>
      <c r="D19" s="3"/>
      <c r="E19" s="7"/>
      <c r="F19" s="7"/>
      <c r="G19" s="7"/>
      <c r="H19" s="7"/>
      <c r="I19" s="3" t="s">
        <v>310</v>
      </c>
      <c r="J19" s="3"/>
      <c r="K19" s="3"/>
      <c r="L19" s="3"/>
      <c r="M19" s="3"/>
      <c r="N19" s="7">
        <v>70329900</v>
      </c>
      <c r="O19" s="7"/>
      <c r="P19" s="7"/>
    </row>
    <row r="20" ht="36" customHeight="1" spans="1:16">
      <c r="A20" s="3"/>
      <c r="B20" s="3" t="s">
        <v>311</v>
      </c>
      <c r="C20" s="3"/>
      <c r="D20" s="3"/>
      <c r="E20" s="7">
        <v>74152200</v>
      </c>
      <c r="F20" s="7"/>
      <c r="G20" s="7"/>
      <c r="H20" s="7"/>
      <c r="I20" s="3" t="s">
        <v>312</v>
      </c>
      <c r="J20" s="3"/>
      <c r="K20" s="3"/>
      <c r="L20" s="3"/>
      <c r="M20" s="3"/>
      <c r="N20" s="7">
        <v>74152200</v>
      </c>
      <c r="O20" s="7"/>
      <c r="P20" s="7"/>
    </row>
    <row r="21" ht="36" customHeight="1" spans="1:16">
      <c r="A21" s="3" t="s">
        <v>313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ht="36" customHeight="1" spans="1:16">
      <c r="A22" s="3" t="s">
        <v>252</v>
      </c>
      <c r="B22" s="3" t="s">
        <v>253</v>
      </c>
      <c r="C22" s="3"/>
      <c r="D22" s="3" t="s">
        <v>254</v>
      </c>
      <c r="E22" s="3"/>
      <c r="F22" s="3"/>
      <c r="G22" s="3"/>
      <c r="H22" s="3"/>
      <c r="I22" s="3"/>
      <c r="J22" s="3"/>
      <c r="K22" s="3"/>
      <c r="L22" s="3"/>
      <c r="M22" s="3" t="s">
        <v>314</v>
      </c>
      <c r="N22" s="3"/>
      <c r="O22" s="3"/>
      <c r="P22" s="3"/>
    </row>
    <row r="23" ht="25" customHeight="1" spans="1:16">
      <c r="A23" s="4" t="s">
        <v>256</v>
      </c>
      <c r="B23" s="4" t="s">
        <v>260</v>
      </c>
      <c r="C23" s="5"/>
      <c r="D23" s="4" t="s">
        <v>315</v>
      </c>
      <c r="E23" s="5"/>
      <c r="F23" s="5"/>
      <c r="G23" s="5"/>
      <c r="H23" s="5"/>
      <c r="I23" s="5"/>
      <c r="J23" s="5"/>
      <c r="K23" s="5"/>
      <c r="L23" s="5"/>
      <c r="M23" s="4" t="s">
        <v>289</v>
      </c>
      <c r="N23" s="5"/>
      <c r="O23" s="5"/>
      <c r="P23" s="5"/>
    </row>
    <row r="24" ht="25" customHeight="1" spans="1:16">
      <c r="A24" s="4" t="s">
        <v>266</v>
      </c>
      <c r="B24" s="4" t="s">
        <v>267</v>
      </c>
      <c r="C24" s="5"/>
      <c r="D24" s="4" t="s">
        <v>316</v>
      </c>
      <c r="E24" s="5"/>
      <c r="F24" s="5"/>
      <c r="G24" s="5"/>
      <c r="H24" s="5"/>
      <c r="I24" s="5"/>
      <c r="J24" s="5"/>
      <c r="K24" s="5"/>
      <c r="L24" s="5"/>
      <c r="M24" s="4" t="s">
        <v>317</v>
      </c>
      <c r="N24" s="5"/>
      <c r="O24" s="5"/>
      <c r="P24" s="5"/>
    </row>
    <row r="25" ht="25" customHeight="1" spans="1:16">
      <c r="A25" s="4" t="s">
        <v>270</v>
      </c>
      <c r="B25" s="4" t="s">
        <v>271</v>
      </c>
      <c r="C25" s="5"/>
      <c r="D25" s="4" t="s">
        <v>318</v>
      </c>
      <c r="E25" s="5"/>
      <c r="F25" s="5"/>
      <c r="G25" s="5"/>
      <c r="H25" s="5"/>
      <c r="I25" s="5"/>
      <c r="J25" s="5"/>
      <c r="K25" s="5"/>
      <c r="L25" s="5"/>
      <c r="M25" s="32" t="s">
        <v>273</v>
      </c>
      <c r="N25" s="32"/>
      <c r="O25" s="32"/>
      <c r="P25" s="32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N5" sqref="N5"/>
    </sheetView>
  </sheetViews>
  <sheetFormatPr defaultColWidth="9" defaultRowHeight="13.5"/>
  <sheetData>
    <row r="1" ht="18.75" spans="1:11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232</v>
      </c>
    </row>
    <row r="3" ht="46" customHeight="1" spans="1:11">
      <c r="A3" s="3" t="s">
        <v>233</v>
      </c>
      <c r="B3" s="4" t="s">
        <v>177</v>
      </c>
      <c r="C3" s="5"/>
      <c r="D3" s="5"/>
      <c r="E3" s="5"/>
      <c r="F3" s="4" t="s">
        <v>234</v>
      </c>
      <c r="G3" s="5"/>
      <c r="H3" s="6" t="s">
        <v>319</v>
      </c>
      <c r="I3" s="14"/>
      <c r="J3" s="14"/>
      <c r="K3" s="15"/>
    </row>
    <row r="4" ht="46" customHeight="1" spans="1:11">
      <c r="A4" s="3" t="s">
        <v>236</v>
      </c>
      <c r="B4" s="5"/>
      <c r="C4" s="5"/>
      <c r="D4" s="5"/>
      <c r="E4" s="5"/>
      <c r="F4" s="3" t="s">
        <v>237</v>
      </c>
      <c r="G4" s="3"/>
      <c r="H4" s="7"/>
      <c r="I4" s="7"/>
      <c r="J4" s="7"/>
      <c r="K4" s="7"/>
    </row>
    <row r="5" ht="46" customHeight="1" spans="1:11">
      <c r="A5" s="3" t="s">
        <v>238</v>
      </c>
      <c r="B5" s="4" t="s">
        <v>239</v>
      </c>
      <c r="C5" s="5"/>
      <c r="D5" s="5"/>
      <c r="E5" s="5"/>
      <c r="F5" s="3" t="s">
        <v>240</v>
      </c>
      <c r="G5" s="3"/>
      <c r="H5" s="4" t="s">
        <v>320</v>
      </c>
      <c r="I5" s="5"/>
      <c r="J5" s="5"/>
      <c r="K5" s="5"/>
    </row>
    <row r="6" ht="46" customHeight="1" spans="1:11">
      <c r="A6" s="3" t="s">
        <v>242</v>
      </c>
      <c r="B6" s="4" t="s">
        <v>243</v>
      </c>
      <c r="C6" s="5"/>
      <c r="D6" s="5"/>
      <c r="E6" s="5"/>
      <c r="F6" s="3" t="s">
        <v>244</v>
      </c>
      <c r="G6" s="3"/>
      <c r="H6" s="4" t="s">
        <v>245</v>
      </c>
      <c r="I6" s="5"/>
      <c r="J6" s="5"/>
      <c r="K6" s="5"/>
    </row>
    <row r="7" ht="46" customHeight="1" spans="1:13">
      <c r="A7" s="3" t="s">
        <v>246</v>
      </c>
      <c r="B7" s="8" t="s">
        <v>247</v>
      </c>
      <c r="C7" s="7">
        <v>18</v>
      </c>
      <c r="D7" s="7"/>
      <c r="E7" s="8" t="s">
        <v>248</v>
      </c>
      <c r="F7" s="8"/>
      <c r="G7" s="7">
        <v>18</v>
      </c>
      <c r="H7" s="7"/>
      <c r="I7" s="8" t="s">
        <v>249</v>
      </c>
      <c r="J7" s="8"/>
      <c r="K7" s="7"/>
      <c r="M7">
        <v>0</v>
      </c>
    </row>
    <row r="8" ht="46" customHeight="1" spans="1:11">
      <c r="A8" s="3" t="s">
        <v>250</v>
      </c>
      <c r="B8" s="9" t="s">
        <v>321</v>
      </c>
      <c r="C8" s="10"/>
      <c r="D8" s="10"/>
      <c r="E8" s="10"/>
      <c r="F8" s="10"/>
      <c r="G8" s="10"/>
      <c r="H8" s="10"/>
      <c r="I8" s="10"/>
      <c r="J8" s="10"/>
      <c r="K8" s="10"/>
    </row>
    <row r="9" ht="46" customHeight="1" spans="1:11">
      <c r="A9" s="3" t="s">
        <v>252</v>
      </c>
      <c r="B9" s="3" t="s">
        <v>253</v>
      </c>
      <c r="C9" s="3"/>
      <c r="D9" s="3" t="s">
        <v>254</v>
      </c>
      <c r="E9" s="3"/>
      <c r="F9" s="3"/>
      <c r="G9" s="3"/>
      <c r="H9" s="3"/>
      <c r="I9" s="3"/>
      <c r="J9" s="3" t="s">
        <v>255</v>
      </c>
      <c r="K9" s="3"/>
    </row>
    <row r="10" ht="46" customHeight="1" spans="1:11">
      <c r="A10" s="11" t="s">
        <v>256</v>
      </c>
      <c r="B10" s="17" t="s">
        <v>257</v>
      </c>
      <c r="C10" s="18"/>
      <c r="D10" s="4" t="s">
        <v>322</v>
      </c>
      <c r="E10" s="5"/>
      <c r="F10" s="5"/>
      <c r="G10" s="5"/>
      <c r="H10" s="5"/>
      <c r="I10" s="5"/>
      <c r="J10" s="23">
        <v>1</v>
      </c>
      <c r="K10" s="5"/>
    </row>
    <row r="11" ht="46" customHeight="1" spans="1:11">
      <c r="A11" s="12"/>
      <c r="B11" s="19"/>
      <c r="C11" s="20"/>
      <c r="D11" s="4" t="s">
        <v>323</v>
      </c>
      <c r="E11" s="5"/>
      <c r="F11" s="5"/>
      <c r="G11" s="5"/>
      <c r="H11" s="5"/>
      <c r="I11" s="5"/>
      <c r="J11" s="5" t="s">
        <v>324</v>
      </c>
      <c r="K11" s="5"/>
    </row>
    <row r="12" ht="46" customHeight="1" spans="1:11">
      <c r="A12" s="13"/>
      <c r="B12" s="21"/>
      <c r="C12" s="22"/>
      <c r="D12" s="4" t="s">
        <v>325</v>
      </c>
      <c r="E12" s="5"/>
      <c r="F12" s="5"/>
      <c r="G12" s="5"/>
      <c r="H12" s="5"/>
      <c r="I12" s="5"/>
      <c r="J12" s="4" t="s">
        <v>326</v>
      </c>
      <c r="K12" s="5"/>
    </row>
    <row r="13" ht="46" customHeight="1" spans="1:11">
      <c r="A13" s="12" t="s">
        <v>266</v>
      </c>
      <c r="B13" s="19" t="s">
        <v>267</v>
      </c>
      <c r="C13" s="20"/>
      <c r="D13" s="4" t="s">
        <v>327</v>
      </c>
      <c r="E13" s="5"/>
      <c r="F13" s="5"/>
      <c r="G13" s="5"/>
      <c r="H13" s="5"/>
      <c r="I13" s="5"/>
      <c r="J13" s="4" t="s">
        <v>328</v>
      </c>
      <c r="K13" s="5"/>
    </row>
    <row r="14" ht="46" customHeight="1" spans="1:11">
      <c r="A14" s="13"/>
      <c r="B14" s="21"/>
      <c r="C14" s="22"/>
      <c r="D14" s="4" t="s">
        <v>329</v>
      </c>
      <c r="E14" s="5"/>
      <c r="F14" s="5"/>
      <c r="G14" s="5"/>
      <c r="H14" s="5"/>
      <c r="I14" s="5"/>
      <c r="J14" s="4" t="s">
        <v>330</v>
      </c>
      <c r="K14" s="5"/>
    </row>
    <row r="15" ht="46" customHeight="1" spans="1:11">
      <c r="A15" s="4" t="s">
        <v>270</v>
      </c>
      <c r="B15" s="4" t="s">
        <v>271</v>
      </c>
      <c r="C15" s="5"/>
      <c r="D15" s="4" t="s">
        <v>331</v>
      </c>
      <c r="E15" s="5"/>
      <c r="F15" s="5"/>
      <c r="G15" s="5"/>
      <c r="H15" s="5"/>
      <c r="I15" s="5"/>
      <c r="J15" s="5" t="s">
        <v>324</v>
      </c>
      <c r="K15" s="5"/>
    </row>
  </sheetData>
  <mergeCells count="38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D10:I10"/>
    <mergeCell ref="J10:K10"/>
    <mergeCell ref="D11:I11"/>
    <mergeCell ref="J11:K11"/>
    <mergeCell ref="D12:I12"/>
    <mergeCell ref="J12:K12"/>
    <mergeCell ref="D13:I13"/>
    <mergeCell ref="J13:K13"/>
    <mergeCell ref="D14:I14"/>
    <mergeCell ref="J14:K14"/>
    <mergeCell ref="B15:C15"/>
    <mergeCell ref="D15:I15"/>
    <mergeCell ref="J15:K15"/>
    <mergeCell ref="A10:A12"/>
    <mergeCell ref="A13:A14"/>
    <mergeCell ref="B10:C12"/>
    <mergeCell ref="B13:C1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7" sqref="M7"/>
    </sheetView>
  </sheetViews>
  <sheetFormatPr defaultColWidth="9" defaultRowHeight="13.5"/>
  <cols>
    <col min="5" max="5" width="5.775" customWidth="1"/>
    <col min="7" max="7" width="4.55833333333333" customWidth="1"/>
    <col min="9" max="9" width="2.775" customWidth="1"/>
  </cols>
  <sheetData>
    <row r="1" ht="18.75" spans="1:11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14.25" spans="1:1">
      <c r="A2" s="2" t="s">
        <v>232</v>
      </c>
    </row>
    <row r="3" ht="46" customHeight="1" spans="1:11">
      <c r="A3" s="3" t="s">
        <v>233</v>
      </c>
      <c r="B3" s="4" t="s">
        <v>177</v>
      </c>
      <c r="C3" s="5"/>
      <c r="D3" s="5"/>
      <c r="E3" s="5"/>
      <c r="F3" s="4" t="s">
        <v>234</v>
      </c>
      <c r="G3" s="5"/>
      <c r="H3" s="6" t="s">
        <v>235</v>
      </c>
      <c r="I3" s="14"/>
      <c r="J3" s="14"/>
      <c r="K3" s="15"/>
    </row>
    <row r="4" ht="46" customHeight="1" spans="1:11">
      <c r="A4" s="3" t="s">
        <v>236</v>
      </c>
      <c r="B4" s="5"/>
      <c r="C4" s="5"/>
      <c r="D4" s="5"/>
      <c r="E4" s="5"/>
      <c r="F4" s="3" t="s">
        <v>237</v>
      </c>
      <c r="G4" s="3"/>
      <c r="H4" s="7"/>
      <c r="I4" s="7"/>
      <c r="J4" s="7"/>
      <c r="K4" s="7"/>
    </row>
    <row r="5" ht="46" customHeight="1" spans="1:11">
      <c r="A5" s="3" t="s">
        <v>238</v>
      </c>
      <c r="B5" s="4" t="s">
        <v>239</v>
      </c>
      <c r="C5" s="5"/>
      <c r="D5" s="5"/>
      <c r="E5" s="5"/>
      <c r="F5" s="3" t="s">
        <v>240</v>
      </c>
      <c r="G5" s="3"/>
      <c r="H5" s="4" t="s">
        <v>241</v>
      </c>
      <c r="I5" s="5"/>
      <c r="J5" s="5"/>
      <c r="K5" s="5"/>
    </row>
    <row r="6" ht="46" customHeight="1" spans="1:11">
      <c r="A6" s="3" t="s">
        <v>242</v>
      </c>
      <c r="B6" s="4" t="s">
        <v>243</v>
      </c>
      <c r="C6" s="5"/>
      <c r="D6" s="5"/>
      <c r="E6" s="5"/>
      <c r="F6" s="3" t="s">
        <v>244</v>
      </c>
      <c r="G6" s="3"/>
      <c r="H6" s="4" t="s">
        <v>245</v>
      </c>
      <c r="I6" s="5"/>
      <c r="J6" s="5"/>
      <c r="K6" s="5"/>
    </row>
    <row r="7" ht="46" customHeight="1" spans="1:11">
      <c r="A7" s="3" t="s">
        <v>246</v>
      </c>
      <c r="B7" s="8" t="s">
        <v>247</v>
      </c>
      <c r="C7" s="7">
        <v>7014.99</v>
      </c>
      <c r="D7" s="7"/>
      <c r="E7" s="8" t="s">
        <v>248</v>
      </c>
      <c r="F7" s="8"/>
      <c r="G7" s="7">
        <v>2647</v>
      </c>
      <c r="H7" s="7"/>
      <c r="I7" s="8" t="s">
        <v>249</v>
      </c>
      <c r="J7" s="8"/>
      <c r="K7" s="7">
        <v>4367.99</v>
      </c>
    </row>
    <row r="8" ht="46" customHeight="1" spans="1:11">
      <c r="A8" s="3" t="s">
        <v>250</v>
      </c>
      <c r="B8" s="9" t="s">
        <v>251</v>
      </c>
      <c r="C8" s="10"/>
      <c r="D8" s="10"/>
      <c r="E8" s="10"/>
      <c r="F8" s="10"/>
      <c r="G8" s="10"/>
      <c r="H8" s="10"/>
      <c r="I8" s="10"/>
      <c r="J8" s="10"/>
      <c r="K8" s="10"/>
    </row>
    <row r="9" ht="46" customHeight="1" spans="1:11">
      <c r="A9" s="3" t="s">
        <v>252</v>
      </c>
      <c r="B9" s="3" t="s">
        <v>253</v>
      </c>
      <c r="C9" s="3"/>
      <c r="D9" s="3" t="s">
        <v>254</v>
      </c>
      <c r="E9" s="3"/>
      <c r="F9" s="3"/>
      <c r="G9" s="3"/>
      <c r="H9" s="3"/>
      <c r="I9" s="3"/>
      <c r="J9" s="3" t="s">
        <v>255</v>
      </c>
      <c r="K9" s="3"/>
    </row>
    <row r="10" ht="46" customHeight="1" spans="1:11">
      <c r="A10" s="11" t="s">
        <v>256</v>
      </c>
      <c r="B10" s="4" t="s">
        <v>257</v>
      </c>
      <c r="C10" s="5"/>
      <c r="D10" s="4" t="s">
        <v>258</v>
      </c>
      <c r="E10" s="5"/>
      <c r="F10" s="5"/>
      <c r="G10" s="5"/>
      <c r="H10" s="5"/>
      <c r="I10" s="5"/>
      <c r="J10" s="4" t="s">
        <v>259</v>
      </c>
      <c r="K10" s="5"/>
    </row>
    <row r="11" ht="46" customHeight="1" spans="1:11">
      <c r="A11" s="12"/>
      <c r="B11" s="4" t="s">
        <v>260</v>
      </c>
      <c r="C11" s="5"/>
      <c r="D11" s="4" t="s">
        <v>261</v>
      </c>
      <c r="E11" s="5"/>
      <c r="F11" s="5"/>
      <c r="G11" s="5"/>
      <c r="H11" s="5"/>
      <c r="I11" s="5"/>
      <c r="J11" s="5" t="s">
        <v>262</v>
      </c>
      <c r="K11" s="5"/>
    </row>
    <row r="12" ht="46" customHeight="1" spans="1:11">
      <c r="A12" s="13"/>
      <c r="B12" s="4" t="s">
        <v>263</v>
      </c>
      <c r="C12" s="5"/>
      <c r="D12" s="4" t="s">
        <v>264</v>
      </c>
      <c r="E12" s="5"/>
      <c r="F12" s="5"/>
      <c r="G12" s="5"/>
      <c r="H12" s="5"/>
      <c r="I12" s="5"/>
      <c r="J12" s="4" t="s">
        <v>265</v>
      </c>
      <c r="K12" s="5"/>
    </row>
    <row r="13" ht="46" customHeight="1" spans="1:11">
      <c r="A13" s="4" t="s">
        <v>266</v>
      </c>
      <c r="B13" s="4" t="s">
        <v>267</v>
      </c>
      <c r="C13" s="5"/>
      <c r="D13" s="4" t="s">
        <v>268</v>
      </c>
      <c r="E13" s="5"/>
      <c r="F13" s="5"/>
      <c r="G13" s="5"/>
      <c r="H13" s="5"/>
      <c r="I13" s="5"/>
      <c r="J13" s="4" t="s">
        <v>269</v>
      </c>
      <c r="K13" s="5"/>
    </row>
    <row r="14" ht="46" customHeight="1" spans="1:11">
      <c r="A14" s="4" t="s">
        <v>270</v>
      </c>
      <c r="B14" s="4" t="s">
        <v>271</v>
      </c>
      <c r="C14" s="5"/>
      <c r="D14" s="4" t="s">
        <v>272</v>
      </c>
      <c r="E14" s="5"/>
      <c r="F14" s="5"/>
      <c r="G14" s="5"/>
      <c r="H14" s="5"/>
      <c r="I14" s="5"/>
      <c r="J14" s="16" t="s">
        <v>273</v>
      </c>
      <c r="K14" s="16"/>
    </row>
  </sheetData>
  <mergeCells count="37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A10:A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1" sqref="C11"/>
    </sheetView>
  </sheetViews>
  <sheetFormatPr defaultColWidth="10" defaultRowHeight="13.5" outlineLevelCol="2"/>
  <cols>
    <col min="1" max="1" width="5.01666666666667" customWidth="1"/>
    <col min="2" max="2" width="53.225" customWidth="1"/>
    <col min="3" max="3" width="44.5583333333333" customWidth="1"/>
  </cols>
  <sheetData>
    <row r="1" ht="34" customHeight="1"/>
    <row r="2" ht="39.15" customHeight="1" spans="1:3">
      <c r="A2" s="33"/>
      <c r="B2" s="123" t="s">
        <v>10</v>
      </c>
      <c r="C2" s="123"/>
    </row>
    <row r="3" ht="29.35" customHeight="1" spans="1:3">
      <c r="A3" s="124"/>
      <c r="B3" s="125" t="s">
        <v>11</v>
      </c>
      <c r="C3" s="125" t="s">
        <v>12</v>
      </c>
    </row>
    <row r="4" ht="28.45" customHeight="1" spans="1:3">
      <c r="A4" s="116"/>
      <c r="B4" s="126" t="s">
        <v>13</v>
      </c>
      <c r="C4" s="65" t="s">
        <v>14</v>
      </c>
    </row>
    <row r="5" ht="28.45" customHeight="1" spans="1:3">
      <c r="A5" s="116"/>
      <c r="B5" s="126" t="s">
        <v>15</v>
      </c>
      <c r="C5" s="65" t="s">
        <v>16</v>
      </c>
    </row>
    <row r="6" ht="28.45" customHeight="1" spans="1:3">
      <c r="A6" s="116"/>
      <c r="B6" s="126" t="s">
        <v>17</v>
      </c>
      <c r="C6" s="65" t="s">
        <v>18</v>
      </c>
    </row>
    <row r="7" ht="28.45" customHeight="1" spans="1:3">
      <c r="A7" s="116"/>
      <c r="B7" s="126" t="s">
        <v>19</v>
      </c>
      <c r="C7" s="65"/>
    </row>
    <row r="8" ht="28.45" customHeight="1" spans="1:3">
      <c r="A8" s="116"/>
      <c r="B8" s="126" t="s">
        <v>20</v>
      </c>
      <c r="C8" s="65" t="s">
        <v>21</v>
      </c>
    </row>
    <row r="9" ht="28.45" customHeight="1" spans="1:3">
      <c r="A9" s="116"/>
      <c r="B9" s="126" t="s">
        <v>22</v>
      </c>
      <c r="C9" s="65" t="s">
        <v>23</v>
      </c>
    </row>
    <row r="10" ht="28.45" customHeight="1" spans="1:3">
      <c r="A10" s="116"/>
      <c r="B10" s="126" t="s">
        <v>24</v>
      </c>
      <c r="C10" s="65" t="s">
        <v>25</v>
      </c>
    </row>
    <row r="11" ht="28.45" customHeight="1" spans="1:3">
      <c r="A11" s="116"/>
      <c r="B11" s="126" t="s">
        <v>26</v>
      </c>
      <c r="C11" s="65" t="s">
        <v>27</v>
      </c>
    </row>
    <row r="12" ht="28.45" customHeight="1" spans="1:3">
      <c r="A12" s="116"/>
      <c r="B12" s="126" t="s">
        <v>28</v>
      </c>
      <c r="C12" s="65"/>
    </row>
    <row r="13" ht="28.45" customHeight="1" spans="1:3">
      <c r="A13" s="33"/>
      <c r="B13" s="126" t="s">
        <v>29</v>
      </c>
      <c r="C13" s="65"/>
    </row>
    <row r="14" ht="28.45" customHeight="1" spans="1:3">
      <c r="A14" s="33"/>
      <c r="B14" s="126" t="s">
        <v>30</v>
      </c>
      <c r="C14" s="65" t="s">
        <v>14</v>
      </c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2" workbookViewId="0">
      <selection activeCell="G35" sqref="G35"/>
    </sheetView>
  </sheetViews>
  <sheetFormatPr defaultColWidth="10" defaultRowHeight="13.5" outlineLevelCol="3"/>
  <cols>
    <col min="1" max="1" width="27.6666666666667" customWidth="1"/>
    <col min="2" max="2" width="14.6666666666667" customWidth="1"/>
    <col min="3" max="3" width="25.775" customWidth="1"/>
    <col min="4" max="4" width="14.5583333333333" customWidth="1"/>
  </cols>
  <sheetData>
    <row r="1" ht="14.3" customHeight="1" spans="1:4">
      <c r="A1" s="33"/>
      <c r="B1" s="33"/>
      <c r="C1" s="33"/>
      <c r="D1" s="33"/>
    </row>
    <row r="2" ht="39.85" customHeight="1" spans="1:4">
      <c r="A2" s="34" t="s">
        <v>31</v>
      </c>
      <c r="B2" s="34"/>
      <c r="C2" s="34"/>
      <c r="D2" s="34"/>
    </row>
    <row r="3" ht="22.75" customHeight="1" spans="1:4">
      <c r="A3" s="116"/>
      <c r="B3" s="116"/>
      <c r="C3" s="116"/>
      <c r="D3" s="117" t="s">
        <v>32</v>
      </c>
    </row>
    <row r="4" ht="22.75" customHeight="1" spans="1:4">
      <c r="A4" s="89" t="s">
        <v>33</v>
      </c>
      <c r="B4" s="89"/>
      <c r="C4" s="89" t="s">
        <v>34</v>
      </c>
      <c r="D4" s="89"/>
    </row>
    <row r="5" ht="22.75" customHeight="1" spans="1:4">
      <c r="A5" s="89" t="s">
        <v>35</v>
      </c>
      <c r="B5" s="69" t="s">
        <v>36</v>
      </c>
      <c r="C5" s="89" t="s">
        <v>35</v>
      </c>
      <c r="D5" s="89" t="s">
        <v>36</v>
      </c>
    </row>
    <row r="6" ht="22.75" customHeight="1" spans="1:4">
      <c r="A6" s="118" t="s">
        <v>37</v>
      </c>
      <c r="B6" s="87">
        <f>D38-B37</f>
        <v>37478214.88</v>
      </c>
      <c r="C6" s="118" t="s">
        <v>38</v>
      </c>
      <c r="D6" s="98"/>
    </row>
    <row r="7" ht="22.75" customHeight="1" spans="1:4">
      <c r="A7" s="118" t="s">
        <v>39</v>
      </c>
      <c r="B7" s="98"/>
      <c r="C7" s="118" t="s">
        <v>40</v>
      </c>
      <c r="D7" s="119"/>
    </row>
    <row r="8" ht="22.75" customHeight="1" spans="1:4">
      <c r="A8" s="118" t="s">
        <v>41</v>
      </c>
      <c r="B8" s="98"/>
      <c r="C8" s="118" t="s">
        <v>42</v>
      </c>
      <c r="D8" s="119"/>
    </row>
    <row r="9" ht="22.75" customHeight="1" spans="1:4">
      <c r="A9" s="118" t="s">
        <v>43</v>
      </c>
      <c r="B9" s="98"/>
      <c r="C9" s="118" t="s">
        <v>44</v>
      </c>
      <c r="D9" s="119"/>
    </row>
    <row r="10" ht="22.75" customHeight="1" spans="1:4">
      <c r="A10" s="118" t="s">
        <v>45</v>
      </c>
      <c r="B10" s="98"/>
      <c r="C10" s="118" t="s">
        <v>46</v>
      </c>
      <c r="D10" s="119"/>
    </row>
    <row r="11" ht="22.75" customHeight="1" spans="1:4">
      <c r="A11" s="118" t="s">
        <v>47</v>
      </c>
      <c r="B11" s="98"/>
      <c r="C11" s="118" t="s">
        <v>48</v>
      </c>
      <c r="D11" s="119"/>
    </row>
    <row r="12" ht="22.75" customHeight="1" spans="1:4">
      <c r="A12" s="118" t="s">
        <v>49</v>
      </c>
      <c r="B12" s="98"/>
      <c r="C12" s="118" t="s">
        <v>50</v>
      </c>
      <c r="D12" s="119"/>
    </row>
    <row r="13" ht="22.75" customHeight="1" spans="1:4">
      <c r="A13" s="118" t="s">
        <v>51</v>
      </c>
      <c r="B13" s="98"/>
      <c r="C13" s="118" t="s">
        <v>52</v>
      </c>
      <c r="D13" s="87">
        <v>23811.72</v>
      </c>
    </row>
    <row r="14" ht="22.75" customHeight="1" spans="1:4">
      <c r="A14" s="118" t="s">
        <v>53</v>
      </c>
      <c r="B14" s="98"/>
      <c r="C14" s="118" t="s">
        <v>54</v>
      </c>
      <c r="D14" s="87"/>
    </row>
    <row r="15" ht="22.75" customHeight="1" spans="1:4">
      <c r="A15" s="118"/>
      <c r="B15" s="120"/>
      <c r="C15" s="118" t="s">
        <v>55</v>
      </c>
      <c r="D15" s="87">
        <v>74128359.48</v>
      </c>
    </row>
    <row r="16" ht="22.75" customHeight="1" spans="1:4">
      <c r="A16" s="118"/>
      <c r="B16" s="120"/>
      <c r="C16" s="118" t="s">
        <v>56</v>
      </c>
      <c r="D16" s="119"/>
    </row>
    <row r="17" ht="22.75" customHeight="1" spans="1:4">
      <c r="A17" s="118"/>
      <c r="B17" s="120"/>
      <c r="C17" s="118" t="s">
        <v>57</v>
      </c>
      <c r="D17" s="119"/>
    </row>
    <row r="18" ht="22.75" customHeight="1" spans="1:4">
      <c r="A18" s="118"/>
      <c r="B18" s="120"/>
      <c r="C18" s="118" t="s">
        <v>58</v>
      </c>
      <c r="D18" s="119"/>
    </row>
    <row r="19" ht="22.75" customHeight="1" spans="1:4">
      <c r="A19" s="118"/>
      <c r="B19" s="120"/>
      <c r="C19" s="118" t="s">
        <v>59</v>
      </c>
      <c r="D19" s="119"/>
    </row>
    <row r="20" ht="22.75" customHeight="1" spans="1:4">
      <c r="A20" s="121"/>
      <c r="B20" s="122"/>
      <c r="C20" s="118" t="s">
        <v>60</v>
      </c>
      <c r="D20" s="119"/>
    </row>
    <row r="21" ht="22.75" customHeight="1" spans="1:4">
      <c r="A21" s="121"/>
      <c r="B21" s="122"/>
      <c r="C21" s="118" t="s">
        <v>61</v>
      </c>
      <c r="D21" s="119"/>
    </row>
    <row r="22" ht="22.75" customHeight="1" spans="1:4">
      <c r="A22" s="121"/>
      <c r="B22" s="122"/>
      <c r="C22" s="118" t="s">
        <v>62</v>
      </c>
      <c r="D22" s="119"/>
    </row>
    <row r="23" ht="22.75" customHeight="1" spans="1:4">
      <c r="A23" s="121"/>
      <c r="B23" s="122"/>
      <c r="C23" s="118" t="s">
        <v>63</v>
      </c>
      <c r="D23" s="119"/>
    </row>
    <row r="24" ht="22.75" customHeight="1" spans="1:4">
      <c r="A24" s="121"/>
      <c r="B24" s="122"/>
      <c r="C24" s="118" t="s">
        <v>64</v>
      </c>
      <c r="D24" s="119"/>
    </row>
    <row r="25" ht="22.75" customHeight="1" spans="1:4">
      <c r="A25" s="118"/>
      <c r="B25" s="120"/>
      <c r="C25" s="118" t="s">
        <v>65</v>
      </c>
      <c r="D25" s="119"/>
    </row>
    <row r="26" ht="22.75" customHeight="1" spans="1:4">
      <c r="A26" s="118"/>
      <c r="B26" s="120"/>
      <c r="C26" s="118" t="s">
        <v>66</v>
      </c>
      <c r="D26" s="119"/>
    </row>
    <row r="27" ht="22.75" customHeight="1" spans="1:4">
      <c r="A27" s="118"/>
      <c r="B27" s="120"/>
      <c r="C27" s="118" t="s">
        <v>67</v>
      </c>
      <c r="D27" s="119"/>
    </row>
    <row r="28" ht="22.75" customHeight="1" spans="1:4">
      <c r="A28" s="121"/>
      <c r="B28" s="122"/>
      <c r="C28" s="118" t="s">
        <v>68</v>
      </c>
      <c r="D28" s="119"/>
    </row>
    <row r="29" ht="22.75" customHeight="1" spans="1:4">
      <c r="A29" s="121"/>
      <c r="B29" s="122"/>
      <c r="C29" s="118" t="s">
        <v>69</v>
      </c>
      <c r="D29" s="119"/>
    </row>
    <row r="30" ht="22.75" customHeight="1" spans="1:4">
      <c r="A30" s="121"/>
      <c r="B30" s="122"/>
      <c r="C30" s="118" t="s">
        <v>70</v>
      </c>
      <c r="D30" s="119"/>
    </row>
    <row r="31" ht="22.75" customHeight="1" spans="1:4">
      <c r="A31" s="121"/>
      <c r="B31" s="122"/>
      <c r="C31" s="118" t="s">
        <v>71</v>
      </c>
      <c r="D31" s="119"/>
    </row>
    <row r="32" ht="22.75" customHeight="1" spans="1:4">
      <c r="A32" s="121"/>
      <c r="B32" s="122"/>
      <c r="C32" s="118" t="s">
        <v>72</v>
      </c>
      <c r="D32" s="119"/>
    </row>
    <row r="33" ht="22.75" customHeight="1" spans="1:4">
      <c r="A33" s="118"/>
      <c r="B33" s="118"/>
      <c r="C33" s="118" t="s">
        <v>73</v>
      </c>
      <c r="D33" s="119"/>
    </row>
    <row r="34" ht="22.75" customHeight="1" spans="1:4">
      <c r="A34" s="118"/>
      <c r="B34" s="118"/>
      <c r="C34" s="118" t="s">
        <v>74</v>
      </c>
      <c r="D34" s="119"/>
    </row>
    <row r="35" ht="22.75" customHeight="1" spans="1:4">
      <c r="A35" s="118"/>
      <c r="B35" s="118"/>
      <c r="C35" s="118" t="s">
        <v>75</v>
      </c>
      <c r="D35" s="119"/>
    </row>
    <row r="36" ht="22.75" customHeight="1" spans="1:4">
      <c r="A36" s="121" t="s">
        <v>76</v>
      </c>
      <c r="B36" s="122">
        <f>SUM(B6:B14)</f>
        <v>37478214.88</v>
      </c>
      <c r="C36" s="121" t="s">
        <v>77</v>
      </c>
      <c r="D36" s="122">
        <f>SUM(D6:D35)</f>
        <v>74152171.2</v>
      </c>
    </row>
    <row r="37" ht="22.75" customHeight="1" spans="1:4">
      <c r="A37" s="121" t="s">
        <v>78</v>
      </c>
      <c r="B37" s="122">
        <v>36673956.32</v>
      </c>
      <c r="C37" s="121" t="s">
        <v>79</v>
      </c>
      <c r="D37" s="122"/>
    </row>
    <row r="38" ht="22.75" customHeight="1" spans="1:4">
      <c r="A38" s="121" t="s">
        <v>80</v>
      </c>
      <c r="B38" s="122">
        <f>B36+B37</f>
        <v>74152171.2</v>
      </c>
      <c r="C38" s="121" t="s">
        <v>81</v>
      </c>
      <c r="D38" s="122">
        <f>D36+D37</f>
        <v>74152171.2</v>
      </c>
    </row>
  </sheetData>
  <mergeCells count="4"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"/>
  <pageSetup paperSize="9" scale="97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D11" sqref="D11"/>
    </sheetView>
  </sheetViews>
  <sheetFormatPr defaultColWidth="7.88333333333333" defaultRowHeight="12.75" customHeight="1" outlineLevelCol="2"/>
  <cols>
    <col min="1" max="1" width="39.5" style="41" customWidth="1"/>
    <col min="2" max="2" width="35.6333333333333" style="41" customWidth="1"/>
    <col min="3" max="3" width="27.3833333333333" style="41" customWidth="1"/>
    <col min="4" max="16384" width="7.88333333333333" style="40"/>
  </cols>
  <sheetData>
    <row r="1" ht="24.75" customHeight="1" spans="1:1">
      <c r="A1" s="49"/>
    </row>
    <row r="2" ht="24.75" customHeight="1" spans="1:2">
      <c r="A2" s="43" t="s">
        <v>82</v>
      </c>
      <c r="B2" s="43"/>
    </row>
    <row r="3" ht="24.75" customHeight="1" spans="1:2">
      <c r="A3" s="106"/>
      <c r="B3" s="44" t="s">
        <v>32</v>
      </c>
    </row>
    <row r="4" ht="24" customHeight="1" spans="1:2">
      <c r="A4" s="53" t="s">
        <v>35</v>
      </c>
      <c r="B4" s="53" t="s">
        <v>36</v>
      </c>
    </row>
    <row r="5" s="40" customFormat="1" ht="25" customHeight="1" spans="1:3">
      <c r="A5" s="107" t="s">
        <v>83</v>
      </c>
      <c r="B5" s="108">
        <f>B6+B7</f>
        <v>37478214.88</v>
      </c>
      <c r="C5" s="41"/>
    </row>
    <row r="6" s="40" customFormat="1" ht="25" customHeight="1" spans="1:3">
      <c r="A6" s="107" t="s">
        <v>84</v>
      </c>
      <c r="B6" s="109">
        <v>37478214.88</v>
      </c>
      <c r="C6" s="41"/>
    </row>
    <row r="7" s="40" customFormat="1" ht="25" customHeight="1" spans="1:3">
      <c r="A7" s="107" t="s">
        <v>85</v>
      </c>
      <c r="B7" s="110"/>
      <c r="C7" s="41"/>
    </row>
    <row r="8" s="40" customFormat="1" ht="25" customHeight="1" spans="1:3">
      <c r="A8" s="107" t="s">
        <v>86</v>
      </c>
      <c r="B8" s="109">
        <f>B10</f>
        <v>36673956.32</v>
      </c>
      <c r="C8" s="41"/>
    </row>
    <row r="9" s="40" customFormat="1" ht="25" customHeight="1" spans="1:3">
      <c r="A9" s="107" t="s">
        <v>87</v>
      </c>
      <c r="B9" s="109"/>
      <c r="C9" s="41"/>
    </row>
    <row r="10" s="40" customFormat="1" ht="25" customHeight="1" spans="1:3">
      <c r="A10" s="107" t="s">
        <v>88</v>
      </c>
      <c r="B10" s="111">
        <v>36673956.32</v>
      </c>
      <c r="C10" s="41"/>
    </row>
    <row r="11" s="40" customFormat="1" ht="25" customHeight="1" spans="1:3">
      <c r="A11" s="107" t="s">
        <v>89</v>
      </c>
      <c r="B11" s="110">
        <f>SUM(B12:B14)</f>
        <v>0</v>
      </c>
      <c r="C11" s="41"/>
    </row>
    <row r="12" s="40" customFormat="1" ht="25" customHeight="1" spans="1:3">
      <c r="A12" s="107" t="s">
        <v>90</v>
      </c>
      <c r="B12" s="110"/>
      <c r="C12" s="41"/>
    </row>
    <row r="13" s="40" customFormat="1" ht="25" customHeight="1" spans="1:3">
      <c r="A13" s="107" t="s">
        <v>91</v>
      </c>
      <c r="B13" s="110"/>
      <c r="C13" s="41"/>
    </row>
    <row r="14" s="40" customFormat="1" ht="25" customHeight="1" spans="1:3">
      <c r="A14" s="107" t="s">
        <v>92</v>
      </c>
      <c r="B14" s="110"/>
      <c r="C14" s="41"/>
    </row>
    <row r="15" s="40" customFormat="1" ht="25" customHeight="1" spans="1:3">
      <c r="A15" s="107" t="s">
        <v>93</v>
      </c>
      <c r="B15" s="110"/>
      <c r="C15" s="41"/>
    </row>
    <row r="16" s="40" customFormat="1" ht="25" customHeight="1" spans="1:3">
      <c r="A16" s="107" t="s">
        <v>94</v>
      </c>
      <c r="B16" s="110"/>
      <c r="C16" s="41"/>
    </row>
    <row r="17" s="40" customFormat="1" ht="25" customHeight="1" spans="1:3">
      <c r="A17" s="107" t="s">
        <v>95</v>
      </c>
      <c r="B17" s="110"/>
      <c r="C17" s="41"/>
    </row>
    <row r="18" s="40" customFormat="1" ht="25" customHeight="1" spans="1:3">
      <c r="A18" s="107" t="s">
        <v>96</v>
      </c>
      <c r="B18" s="110"/>
      <c r="C18" s="41"/>
    </row>
    <row r="19" s="40" customFormat="1" ht="25" customHeight="1" spans="1:3">
      <c r="A19" s="107" t="s">
        <v>97</v>
      </c>
      <c r="B19" s="112">
        <f>B20+B23+B26+B27</f>
        <v>0</v>
      </c>
      <c r="C19" s="41"/>
    </row>
    <row r="20" s="40" customFormat="1" ht="25" customHeight="1" spans="1:3">
      <c r="A20" s="107" t="s">
        <v>98</v>
      </c>
      <c r="B20" s="112">
        <f>B21+B22</f>
        <v>0</v>
      </c>
      <c r="C20" s="41"/>
    </row>
    <row r="21" s="40" customFormat="1" ht="25" customHeight="1" spans="1:3">
      <c r="A21" s="107" t="s">
        <v>99</v>
      </c>
      <c r="B21" s="112"/>
      <c r="C21" s="41"/>
    </row>
    <row r="22" s="40" customFormat="1" ht="25" customHeight="1" spans="1:3">
      <c r="A22" s="107" t="s">
        <v>100</v>
      </c>
      <c r="B22" s="112"/>
      <c r="C22" s="41"/>
    </row>
    <row r="23" s="40" customFormat="1" ht="25" customHeight="1" spans="1:3">
      <c r="A23" s="107" t="s">
        <v>101</v>
      </c>
      <c r="B23" s="112">
        <f>B24+B25</f>
        <v>0</v>
      </c>
      <c r="C23" s="41"/>
    </row>
    <row r="24" s="40" customFormat="1" ht="25" customHeight="1" spans="1:3">
      <c r="A24" s="107" t="s">
        <v>102</v>
      </c>
      <c r="B24" s="112"/>
      <c r="C24" s="41"/>
    </row>
    <row r="25" s="40" customFormat="1" ht="25" customHeight="1" spans="1:3">
      <c r="A25" s="107" t="s">
        <v>103</v>
      </c>
      <c r="B25" s="112"/>
      <c r="C25" s="41"/>
    </row>
    <row r="26" s="40" customFormat="1" ht="25" customHeight="1" spans="1:3">
      <c r="A26" s="107" t="s">
        <v>104</v>
      </c>
      <c r="B26" s="112"/>
      <c r="C26" s="41"/>
    </row>
    <row r="27" s="40" customFormat="1" ht="25" customHeight="1" spans="1:3">
      <c r="A27" s="107" t="s">
        <v>105</v>
      </c>
      <c r="B27" s="112"/>
      <c r="C27" s="41"/>
    </row>
    <row r="28" ht="25" customHeight="1" spans="1:2">
      <c r="A28" s="113"/>
      <c r="B28" s="112"/>
    </row>
    <row r="29" s="40" customFormat="1" ht="25" customHeight="1" spans="1:3">
      <c r="A29" s="114" t="s">
        <v>106</v>
      </c>
      <c r="B29" s="115">
        <f>B5+B8+B11+B15+B16+B17+B18+B19</f>
        <v>74152171.2</v>
      </c>
      <c r="C29" s="4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5" sqref="C5"/>
    </sheetView>
  </sheetViews>
  <sheetFormatPr defaultColWidth="10" defaultRowHeight="13.5" outlineLevelCol="4"/>
  <cols>
    <col min="1" max="1" width="11.3333333333333" customWidth="1"/>
    <col min="2" max="2" width="38.225" customWidth="1"/>
    <col min="3" max="3" width="13.7" customWidth="1"/>
    <col min="4" max="4" width="10.225" customWidth="1"/>
    <col min="5" max="5" width="12.6333333333333" customWidth="1"/>
  </cols>
  <sheetData>
    <row r="1" ht="14.3" customHeight="1" spans="1:5">
      <c r="A1" s="33"/>
      <c r="B1" s="33"/>
      <c r="C1" s="33"/>
      <c r="D1" s="33"/>
      <c r="E1" s="33"/>
    </row>
    <row r="2" ht="39.85" customHeight="1" spans="1:5">
      <c r="A2" s="34" t="s">
        <v>107</v>
      </c>
      <c r="B2" s="34"/>
      <c r="C2" s="34"/>
      <c r="D2" s="34"/>
      <c r="E2" s="34"/>
    </row>
    <row r="3" ht="22.75" customHeight="1" spans="1:5">
      <c r="A3" s="35"/>
      <c r="B3" s="35"/>
      <c r="C3" s="35"/>
      <c r="D3" s="35"/>
      <c r="E3" s="35" t="s">
        <v>32</v>
      </c>
    </row>
    <row r="4" ht="31" customHeight="1" spans="1:5">
      <c r="A4" s="102" t="s">
        <v>108</v>
      </c>
      <c r="B4" s="102" t="s">
        <v>109</v>
      </c>
      <c r="C4" s="102" t="s">
        <v>110</v>
      </c>
      <c r="D4" s="102" t="s">
        <v>111</v>
      </c>
      <c r="E4" s="102" t="s">
        <v>112</v>
      </c>
    </row>
    <row r="5" ht="22.75" customHeight="1" spans="1:5">
      <c r="A5" s="103" t="s">
        <v>113</v>
      </c>
      <c r="B5" s="104">
        <f>C5+D5+E5</f>
        <v>74152171.2</v>
      </c>
      <c r="C5" s="87">
        <f>C6+C11</f>
        <v>3822314.88</v>
      </c>
      <c r="D5" s="87">
        <f>D6+D11</f>
        <v>26650000</v>
      </c>
      <c r="E5" s="87">
        <f>E6+E11</f>
        <v>43679856.32</v>
      </c>
    </row>
    <row r="6" ht="24" customHeight="1" spans="1:5">
      <c r="A6" s="58" t="s">
        <v>114</v>
      </c>
      <c r="B6" s="58" t="s">
        <v>115</v>
      </c>
      <c r="C6" s="87">
        <f>C7+C9</f>
        <v>23811.72</v>
      </c>
      <c r="D6" s="105"/>
      <c r="E6" s="105"/>
    </row>
    <row r="7" ht="24" customHeight="1" spans="1:5">
      <c r="A7" s="58" t="s">
        <v>116</v>
      </c>
      <c r="B7" s="58" t="s">
        <v>117</v>
      </c>
      <c r="C7" s="56">
        <v>4082.9</v>
      </c>
      <c r="D7" s="56"/>
      <c r="E7" s="56"/>
    </row>
    <row r="8" ht="24" customHeight="1" spans="1:5">
      <c r="A8" s="59" t="s">
        <v>118</v>
      </c>
      <c r="B8" s="59" t="s">
        <v>119</v>
      </c>
      <c r="C8" s="56">
        <v>4082.9</v>
      </c>
      <c r="D8" s="56"/>
      <c r="E8" s="56"/>
    </row>
    <row r="9" ht="24" customHeight="1" spans="1:5">
      <c r="A9" s="59" t="s">
        <v>120</v>
      </c>
      <c r="B9" s="59" t="s">
        <v>121</v>
      </c>
      <c r="C9" s="56">
        <v>19728.82</v>
      </c>
      <c r="D9" s="56"/>
      <c r="E9" s="56"/>
    </row>
    <row r="10" ht="24" customHeight="1" spans="1:5">
      <c r="A10" s="59" t="s">
        <v>122</v>
      </c>
      <c r="B10" s="59" t="s">
        <v>121</v>
      </c>
      <c r="C10" s="56">
        <v>19728.82</v>
      </c>
      <c r="D10" s="56"/>
      <c r="E10" s="56"/>
    </row>
    <row r="11" ht="24" customHeight="1" spans="1:5">
      <c r="A11" s="59" t="s">
        <v>123</v>
      </c>
      <c r="B11" s="59" t="s">
        <v>124</v>
      </c>
      <c r="C11" s="56">
        <f>C12+C14+C16+C18</f>
        <v>3798503.16</v>
      </c>
      <c r="D11" s="56">
        <f>D12+D14+D16+D18</f>
        <v>26650000</v>
      </c>
      <c r="E11" s="56">
        <f>E12+E14+E16+E18</f>
        <v>43679856.32</v>
      </c>
    </row>
    <row r="12" ht="24" customHeight="1" spans="1:5">
      <c r="A12" s="59" t="s">
        <v>125</v>
      </c>
      <c r="B12" s="59" t="s">
        <v>126</v>
      </c>
      <c r="C12" s="56">
        <v>194358.49</v>
      </c>
      <c r="D12" s="56"/>
      <c r="E12" s="56"/>
    </row>
    <row r="13" ht="24" customHeight="1" spans="1:5">
      <c r="A13" s="88">
        <v>2101101</v>
      </c>
      <c r="B13" s="88" t="s">
        <v>127</v>
      </c>
      <c r="C13" s="56">
        <v>194358.49</v>
      </c>
      <c r="D13" s="56"/>
      <c r="E13" s="56"/>
    </row>
    <row r="14" ht="24" customHeight="1" spans="1:5">
      <c r="A14" s="88">
        <v>21012</v>
      </c>
      <c r="B14" s="88" t="s">
        <v>128</v>
      </c>
      <c r="C14" s="56"/>
      <c r="D14" s="56"/>
      <c r="E14" s="56">
        <v>7005900</v>
      </c>
    </row>
    <row r="15" ht="24" customHeight="1" spans="1:5">
      <c r="A15" s="88">
        <v>2101202</v>
      </c>
      <c r="B15" s="88" t="s">
        <v>129</v>
      </c>
      <c r="C15" s="56"/>
      <c r="D15" s="56"/>
      <c r="E15" s="56">
        <v>7005900</v>
      </c>
    </row>
    <row r="16" ht="24" customHeight="1" spans="1:5">
      <c r="A16" s="88">
        <v>21013</v>
      </c>
      <c r="B16" s="88" t="s">
        <v>130</v>
      </c>
      <c r="C16" s="56"/>
      <c r="D16" s="56">
        <v>26470000</v>
      </c>
      <c r="E16" s="56">
        <v>36673956.32</v>
      </c>
    </row>
    <row r="17" ht="24" customHeight="1" spans="1:5">
      <c r="A17" s="88">
        <v>2101301</v>
      </c>
      <c r="B17" s="88" t="s">
        <v>129</v>
      </c>
      <c r="C17" s="56"/>
      <c r="D17" s="56">
        <v>26470000</v>
      </c>
      <c r="E17" s="56">
        <v>36673956.32</v>
      </c>
    </row>
    <row r="18" ht="24" customHeight="1" spans="1:5">
      <c r="A18" s="88">
        <v>21015</v>
      </c>
      <c r="B18" s="88" t="s">
        <v>131</v>
      </c>
      <c r="C18" s="56">
        <v>3604144.67</v>
      </c>
      <c r="D18" s="56">
        <v>180000</v>
      </c>
      <c r="E18" s="56"/>
    </row>
    <row r="19" ht="24" customHeight="1" spans="1:5">
      <c r="A19" s="88">
        <v>2101501</v>
      </c>
      <c r="B19" s="88" t="s">
        <v>132</v>
      </c>
      <c r="C19" s="56">
        <v>3604144.67</v>
      </c>
      <c r="D19" s="56"/>
      <c r="E19" s="56"/>
    </row>
    <row r="20" ht="24" customHeight="1" spans="1:5">
      <c r="A20" s="88">
        <v>2101599</v>
      </c>
      <c r="B20" s="88" t="s">
        <v>133</v>
      </c>
      <c r="C20" s="56"/>
      <c r="D20" s="56">
        <v>180000</v>
      </c>
      <c r="E20" s="5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view="pageBreakPreview" zoomScaleNormal="100" workbookViewId="0">
      <selection activeCell="D30" sqref="D30"/>
    </sheetView>
  </sheetViews>
  <sheetFormatPr defaultColWidth="10" defaultRowHeight="13.5" outlineLevelCol="6"/>
  <cols>
    <col min="1" max="1" width="24.5666666666667" customWidth="1"/>
    <col min="2" max="2" width="12.3333333333333" customWidth="1"/>
    <col min="3" max="3" width="36.6416666666667" customWidth="1"/>
    <col min="4" max="4" width="12.4416666666667" customWidth="1"/>
    <col min="5" max="5" width="18.725" customWidth="1"/>
    <col min="6" max="8" width="9.76666666666667" customWidth="1"/>
  </cols>
  <sheetData>
    <row r="1" ht="14.3" customHeight="1" spans="1:7">
      <c r="A1" s="33"/>
      <c r="B1" s="33"/>
      <c r="C1" s="33"/>
      <c r="D1" s="33"/>
      <c r="E1" s="33"/>
      <c r="F1" s="33"/>
      <c r="G1" s="33"/>
    </row>
    <row r="2" ht="39.85" customHeight="1" spans="1:7">
      <c r="A2" s="34" t="s">
        <v>134</v>
      </c>
      <c r="B2" s="34"/>
      <c r="C2" s="34"/>
      <c r="D2" s="34"/>
      <c r="E2" s="33"/>
      <c r="F2" s="33"/>
      <c r="G2" s="33"/>
    </row>
    <row r="3" ht="14" customHeight="1" spans="1:7">
      <c r="A3" s="35"/>
      <c r="B3" s="35"/>
      <c r="C3" s="68" t="s">
        <v>32</v>
      </c>
      <c r="D3" s="68"/>
      <c r="E3" s="35"/>
      <c r="F3" s="35"/>
      <c r="G3" s="35"/>
    </row>
    <row r="4" ht="17" customHeight="1" spans="1:7">
      <c r="A4" s="89" t="s">
        <v>33</v>
      </c>
      <c r="B4" s="89"/>
      <c r="C4" s="89" t="s">
        <v>34</v>
      </c>
      <c r="D4" s="89"/>
      <c r="E4" s="35"/>
      <c r="F4" s="35"/>
      <c r="G4" s="35"/>
    </row>
    <row r="5" ht="16" customHeight="1" spans="1:7">
      <c r="A5" s="89" t="s">
        <v>35</v>
      </c>
      <c r="B5" s="89" t="s">
        <v>36</v>
      </c>
      <c r="C5" s="89" t="s">
        <v>35</v>
      </c>
      <c r="D5" s="89" t="s">
        <v>113</v>
      </c>
      <c r="E5" s="35"/>
      <c r="F5" s="35"/>
      <c r="G5" s="35"/>
    </row>
    <row r="6" ht="22.75" customHeight="1" spans="1:7">
      <c r="A6" s="38" t="s">
        <v>135</v>
      </c>
      <c r="B6" s="96">
        <f>SUM(B7:B9)</f>
        <v>74152171.2</v>
      </c>
      <c r="C6" s="38" t="s">
        <v>136</v>
      </c>
      <c r="D6" s="96">
        <f>D14+D16</f>
        <v>74152171.2</v>
      </c>
      <c r="E6" s="35"/>
      <c r="F6" s="35"/>
      <c r="G6" s="35"/>
    </row>
    <row r="7" ht="22.75" customHeight="1" spans="1:7">
      <c r="A7" s="38" t="s">
        <v>137</v>
      </c>
      <c r="B7" s="96">
        <v>74152171.2</v>
      </c>
      <c r="C7" s="38" t="s">
        <v>138</v>
      </c>
      <c r="D7" s="97"/>
      <c r="E7" s="35"/>
      <c r="F7" s="35"/>
      <c r="G7" s="35"/>
    </row>
    <row r="8" ht="22.75" customHeight="1" spans="1:7">
      <c r="A8" s="38" t="s">
        <v>139</v>
      </c>
      <c r="B8" s="98"/>
      <c r="C8" s="38" t="s">
        <v>140</v>
      </c>
      <c r="D8" s="97"/>
      <c r="E8" s="35"/>
      <c r="F8" s="35"/>
      <c r="G8" s="35"/>
    </row>
    <row r="9" ht="22.75" customHeight="1" spans="1:7">
      <c r="A9" s="38" t="s">
        <v>141</v>
      </c>
      <c r="B9" s="98"/>
      <c r="C9" s="38" t="s">
        <v>142</v>
      </c>
      <c r="D9" s="97"/>
      <c r="E9" s="35"/>
      <c r="F9" s="35"/>
      <c r="G9" s="35"/>
    </row>
    <row r="10" ht="22.75" customHeight="1" spans="1:7">
      <c r="A10" s="38"/>
      <c r="B10" s="99"/>
      <c r="C10" s="38" t="s">
        <v>143</v>
      </c>
      <c r="D10" s="97"/>
      <c r="E10" s="35"/>
      <c r="F10" s="35"/>
      <c r="G10" s="35"/>
    </row>
    <row r="11" ht="22.75" customHeight="1" spans="1:7">
      <c r="A11" s="38"/>
      <c r="B11" s="99"/>
      <c r="C11" s="38" t="s">
        <v>144</v>
      </c>
      <c r="D11" s="97"/>
      <c r="E11" s="35"/>
      <c r="F11" s="35"/>
      <c r="G11" s="35"/>
    </row>
    <row r="12" ht="22.75" customHeight="1" spans="1:7">
      <c r="A12" s="38"/>
      <c r="B12" s="99"/>
      <c r="C12" s="38" t="s">
        <v>145</v>
      </c>
      <c r="D12" s="97"/>
      <c r="E12" s="35"/>
      <c r="F12" s="35"/>
      <c r="G12" s="35"/>
    </row>
    <row r="13" ht="22.75" customHeight="1" spans="1:7">
      <c r="A13" s="65"/>
      <c r="B13" s="93"/>
      <c r="C13" s="38" t="s">
        <v>146</v>
      </c>
      <c r="D13" s="97"/>
      <c r="E13" s="35"/>
      <c r="F13" s="35"/>
      <c r="G13" s="35"/>
    </row>
    <row r="14" ht="22.75" customHeight="1" spans="1:7">
      <c r="A14" s="38"/>
      <c r="B14" s="99"/>
      <c r="C14" s="38" t="s">
        <v>147</v>
      </c>
      <c r="D14" s="87">
        <v>23811.72</v>
      </c>
      <c r="E14" s="35"/>
      <c r="F14" s="35"/>
      <c r="G14" s="67"/>
    </row>
    <row r="15" ht="22.75" customHeight="1" spans="1:7">
      <c r="A15" s="38"/>
      <c r="B15" s="99"/>
      <c r="C15" s="38" t="s">
        <v>148</v>
      </c>
      <c r="D15" s="87"/>
      <c r="E15" s="35"/>
      <c r="F15" s="35"/>
      <c r="G15" s="35"/>
    </row>
    <row r="16" ht="22.75" customHeight="1" spans="1:7">
      <c r="A16" s="38"/>
      <c r="B16" s="99"/>
      <c r="C16" s="38" t="s">
        <v>149</v>
      </c>
      <c r="D16" s="87">
        <v>74128359.48</v>
      </c>
      <c r="E16" s="35"/>
      <c r="F16" s="35"/>
      <c r="G16" s="35"/>
    </row>
    <row r="17" ht="22.75" customHeight="1" spans="1:7">
      <c r="A17" s="38"/>
      <c r="B17" s="99"/>
      <c r="C17" s="38" t="s">
        <v>150</v>
      </c>
      <c r="D17" s="98"/>
      <c r="E17" s="35"/>
      <c r="F17" s="35"/>
      <c r="G17" s="35"/>
    </row>
    <row r="18" ht="22.75" customHeight="1" spans="1:7">
      <c r="A18" s="38"/>
      <c r="B18" s="99"/>
      <c r="C18" s="38" t="s">
        <v>151</v>
      </c>
      <c r="D18" s="98"/>
      <c r="E18" s="35"/>
      <c r="F18" s="35"/>
      <c r="G18" s="35"/>
    </row>
    <row r="19" ht="22.75" customHeight="1" spans="1:7">
      <c r="A19" s="38"/>
      <c r="B19" s="38"/>
      <c r="C19" s="38" t="s">
        <v>152</v>
      </c>
      <c r="D19" s="98"/>
      <c r="E19" s="35"/>
      <c r="F19" s="35"/>
      <c r="G19" s="35"/>
    </row>
    <row r="20" ht="22.75" customHeight="1" spans="1:7">
      <c r="A20" s="38"/>
      <c r="B20" s="38"/>
      <c r="C20" s="38" t="s">
        <v>153</v>
      </c>
      <c r="D20" s="98"/>
      <c r="E20" s="35"/>
      <c r="F20" s="35"/>
      <c r="G20" s="35"/>
    </row>
    <row r="21" ht="22.75" customHeight="1" spans="1:7">
      <c r="A21" s="38"/>
      <c r="B21" s="38"/>
      <c r="C21" s="38" t="s">
        <v>154</v>
      </c>
      <c r="D21" s="98"/>
      <c r="E21" s="35"/>
      <c r="F21" s="35"/>
      <c r="G21" s="35"/>
    </row>
    <row r="22" ht="22.75" customHeight="1" spans="1:7">
      <c r="A22" s="38"/>
      <c r="B22" s="38"/>
      <c r="C22" s="38" t="s">
        <v>155</v>
      </c>
      <c r="D22" s="98"/>
      <c r="E22" s="35"/>
      <c r="F22" s="35"/>
      <c r="G22" s="35"/>
    </row>
    <row r="23" ht="22.75" customHeight="1" spans="1:7">
      <c r="A23" s="38"/>
      <c r="B23" s="38"/>
      <c r="C23" s="38" t="s">
        <v>156</v>
      </c>
      <c r="D23" s="98"/>
      <c r="E23" s="35"/>
      <c r="F23" s="35"/>
      <c r="G23" s="35"/>
    </row>
    <row r="24" ht="22.75" customHeight="1" spans="1:7">
      <c r="A24" s="38"/>
      <c r="B24" s="38"/>
      <c r="C24" s="38" t="s">
        <v>157</v>
      </c>
      <c r="D24" s="98"/>
      <c r="E24" s="35"/>
      <c r="F24" s="35"/>
      <c r="G24" s="35"/>
    </row>
    <row r="25" ht="22.75" customHeight="1" spans="1:7">
      <c r="A25" s="38"/>
      <c r="B25" s="38"/>
      <c r="C25" s="38" t="s">
        <v>158</v>
      </c>
      <c r="D25" s="98"/>
      <c r="E25" s="35"/>
      <c r="F25" s="35"/>
      <c r="G25" s="35"/>
    </row>
    <row r="26" ht="22.75" customHeight="1" spans="1:7">
      <c r="A26" s="38"/>
      <c r="B26" s="38"/>
      <c r="C26" s="38" t="s">
        <v>159</v>
      </c>
      <c r="D26" s="98"/>
      <c r="E26" s="35"/>
      <c r="F26" s="35"/>
      <c r="G26" s="35"/>
    </row>
    <row r="27" ht="22.75" customHeight="1" spans="1:7">
      <c r="A27" s="38"/>
      <c r="B27" s="38"/>
      <c r="C27" s="38" t="s">
        <v>160</v>
      </c>
      <c r="D27" s="98"/>
      <c r="E27" s="35"/>
      <c r="F27" s="35"/>
      <c r="G27" s="35"/>
    </row>
    <row r="28" ht="22.75" customHeight="1" spans="1:7">
      <c r="A28" s="38"/>
      <c r="B28" s="38"/>
      <c r="C28" s="38" t="s">
        <v>161</v>
      </c>
      <c r="D28" s="98"/>
      <c r="E28" s="35"/>
      <c r="F28" s="35"/>
      <c r="G28" s="35"/>
    </row>
    <row r="29" ht="22.75" customHeight="1" spans="1:7">
      <c r="A29" s="38"/>
      <c r="B29" s="38"/>
      <c r="C29" s="38" t="s">
        <v>162</v>
      </c>
      <c r="D29" s="98"/>
      <c r="E29" s="35"/>
      <c r="F29" s="35"/>
      <c r="G29" s="35"/>
    </row>
    <row r="30" ht="22.75" customHeight="1" spans="1:7">
      <c r="A30" s="38"/>
      <c r="B30" s="38"/>
      <c r="C30" s="38" t="s">
        <v>163</v>
      </c>
      <c r="D30" s="98"/>
      <c r="E30" s="35"/>
      <c r="F30" s="35"/>
      <c r="G30" s="35"/>
    </row>
    <row r="31" ht="22.75" customHeight="1" spans="1:7">
      <c r="A31" s="38"/>
      <c r="B31" s="38"/>
      <c r="C31" s="38" t="s">
        <v>164</v>
      </c>
      <c r="D31" s="98"/>
      <c r="E31" s="35"/>
      <c r="F31" s="35"/>
      <c r="G31" s="35"/>
    </row>
    <row r="32" ht="22.75" customHeight="1" spans="1:7">
      <c r="A32" s="38"/>
      <c r="B32" s="38"/>
      <c r="C32" s="38" t="s">
        <v>165</v>
      </c>
      <c r="D32" s="98"/>
      <c r="E32" s="35"/>
      <c r="F32" s="35"/>
      <c r="G32" s="35"/>
    </row>
    <row r="33" ht="22.75" customHeight="1" spans="1:7">
      <c r="A33" s="38"/>
      <c r="B33" s="38"/>
      <c r="C33" s="38" t="s">
        <v>166</v>
      </c>
      <c r="D33" s="98"/>
      <c r="E33" s="35"/>
      <c r="F33" s="35"/>
      <c r="G33" s="35"/>
    </row>
    <row r="34" ht="22.75" customHeight="1" spans="1:7">
      <c r="A34" s="38"/>
      <c r="B34" s="38"/>
      <c r="C34" s="38" t="s">
        <v>167</v>
      </c>
      <c r="D34" s="98"/>
      <c r="E34" s="35"/>
      <c r="F34" s="35"/>
      <c r="G34" s="35"/>
    </row>
    <row r="35" ht="22.75" customHeight="1" spans="1:7">
      <c r="A35" s="38"/>
      <c r="B35" s="38"/>
      <c r="C35" s="38" t="s">
        <v>168</v>
      </c>
      <c r="D35" s="98"/>
      <c r="E35" s="35"/>
      <c r="F35" s="35"/>
      <c r="G35" s="35"/>
    </row>
    <row r="36" ht="22.75" customHeight="1" spans="1:7">
      <c r="A36" s="38"/>
      <c r="B36" s="38"/>
      <c r="C36" s="38" t="s">
        <v>169</v>
      </c>
      <c r="D36" s="100"/>
      <c r="E36" s="35"/>
      <c r="F36" s="35"/>
      <c r="G36" s="35"/>
    </row>
    <row r="37" ht="22.75" customHeight="1" spans="1:7">
      <c r="A37" s="89" t="s">
        <v>170</v>
      </c>
      <c r="B37" s="101">
        <f>B6</f>
        <v>74152171.2</v>
      </c>
      <c r="C37" s="89" t="s">
        <v>171</v>
      </c>
      <c r="D37" s="101">
        <f>D6</f>
        <v>74152171.2</v>
      </c>
      <c r="E37" s="67"/>
      <c r="F37" s="35"/>
      <c r="G37" s="35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view="pageBreakPreview" zoomScaleNormal="100" workbookViewId="0">
      <selection activeCell="E20" sqref="E20"/>
    </sheetView>
  </sheetViews>
  <sheetFormatPr defaultColWidth="10" defaultRowHeight="13.5" outlineLevelRow="7"/>
  <cols>
    <col min="1" max="1" width="17.4416666666667" customWidth="1"/>
    <col min="2" max="2" width="18.05" customWidth="1"/>
    <col min="3" max="3" width="14.925" customWidth="1"/>
    <col min="4" max="4" width="14.8916666666667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39.85" customHeight="1" spans="1:11">
      <c r="A2" s="34" t="s">
        <v>172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2.75" customHeight="1" spans="1:11">
      <c r="A3" s="35"/>
      <c r="B3" s="35"/>
      <c r="C3" s="35"/>
      <c r="D3" s="35"/>
      <c r="E3" s="35"/>
      <c r="F3" s="35"/>
      <c r="G3" s="35"/>
      <c r="H3" s="35"/>
      <c r="I3" s="35"/>
      <c r="J3" s="68" t="s">
        <v>32</v>
      </c>
      <c r="K3" s="68"/>
    </row>
    <row r="4" ht="22.75" customHeight="1" spans="1:11">
      <c r="A4" s="89" t="s">
        <v>173</v>
      </c>
      <c r="B4" s="89" t="s">
        <v>113</v>
      </c>
      <c r="C4" s="89" t="s">
        <v>174</v>
      </c>
      <c r="D4" s="89"/>
      <c r="E4" s="89"/>
      <c r="F4" s="89" t="s">
        <v>175</v>
      </c>
      <c r="G4" s="89"/>
      <c r="H4" s="89"/>
      <c r="I4" s="89" t="s">
        <v>176</v>
      </c>
      <c r="J4" s="89"/>
      <c r="K4" s="89"/>
    </row>
    <row r="5" ht="22.75" customHeight="1" spans="1:11">
      <c r="A5" s="89"/>
      <c r="B5" s="89"/>
      <c r="C5" s="37" t="s">
        <v>113</v>
      </c>
      <c r="D5" s="37" t="s">
        <v>110</v>
      </c>
      <c r="E5" s="37" t="s">
        <v>111</v>
      </c>
      <c r="F5" s="37" t="s">
        <v>113</v>
      </c>
      <c r="G5" s="37" t="s">
        <v>110</v>
      </c>
      <c r="H5" s="37" t="s">
        <v>111</v>
      </c>
      <c r="I5" s="37" t="s">
        <v>113</v>
      </c>
      <c r="J5" s="37" t="s">
        <v>110</v>
      </c>
      <c r="K5" s="37" t="s">
        <v>111</v>
      </c>
    </row>
    <row r="6" ht="22.75" customHeight="1" spans="1:11">
      <c r="A6" s="65" t="s">
        <v>113</v>
      </c>
      <c r="B6" s="90">
        <f>C6</f>
        <v>74152171.2</v>
      </c>
      <c r="C6" s="90">
        <f>D6+E6</f>
        <v>74152171.2</v>
      </c>
      <c r="D6" s="90">
        <v>3822314.88</v>
      </c>
      <c r="E6" s="90">
        <v>70329856.32</v>
      </c>
      <c r="F6" s="91"/>
      <c r="G6" s="91"/>
      <c r="H6" s="91"/>
      <c r="I6" s="91"/>
      <c r="J6" s="91"/>
      <c r="K6" s="91"/>
    </row>
    <row r="7" ht="22.75" customHeight="1" spans="1:11">
      <c r="A7" s="92" t="s">
        <v>177</v>
      </c>
      <c r="B7" s="90">
        <f>C7</f>
        <v>74152171.2</v>
      </c>
      <c r="C7" s="90">
        <f>D7+E7</f>
        <v>74152171.2</v>
      </c>
      <c r="D7" s="87">
        <v>3822314.88</v>
      </c>
      <c r="E7" s="90">
        <f>C6-D7</f>
        <v>70329856.32</v>
      </c>
      <c r="F7" s="93"/>
      <c r="G7" s="93"/>
      <c r="H7" s="93"/>
      <c r="I7" s="93"/>
      <c r="J7" s="93"/>
      <c r="K7" s="93"/>
    </row>
    <row r="8" ht="22.75" customHeight="1" spans="1:11">
      <c r="A8" s="94"/>
      <c r="B8" s="95"/>
      <c r="C8" s="95"/>
      <c r="D8" s="93"/>
      <c r="E8" s="93"/>
      <c r="F8" s="93"/>
      <c r="G8" s="93"/>
      <c r="H8" s="93"/>
      <c r="I8" s="93"/>
      <c r="J8" s="93"/>
      <c r="K8" s="9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E10" sqref="E10"/>
    </sheetView>
  </sheetViews>
  <sheetFormatPr defaultColWidth="10" defaultRowHeight="13.5" outlineLevelCol="4"/>
  <cols>
    <col min="1" max="1" width="12.225" customWidth="1"/>
    <col min="2" max="2" width="30.3333333333333" customWidth="1"/>
    <col min="3" max="3" width="15.1083333333333" customWidth="1"/>
    <col min="4" max="4" width="14.1083333333333" customWidth="1"/>
    <col min="5" max="5" width="15" customWidth="1"/>
  </cols>
  <sheetData>
    <row r="1" ht="14.3" customHeight="1" spans="1:1">
      <c r="A1" s="81"/>
    </row>
    <row r="2" ht="36.9" customHeight="1" spans="1:5">
      <c r="A2" s="34" t="s">
        <v>178</v>
      </c>
      <c r="B2" s="34"/>
      <c r="C2" s="34"/>
      <c r="D2" s="34"/>
      <c r="E2" s="34"/>
    </row>
    <row r="3" ht="21.85" customHeight="1" spans="1:5">
      <c r="A3" s="35"/>
      <c r="B3" s="35"/>
      <c r="C3" s="68" t="s">
        <v>32</v>
      </c>
      <c r="D3" s="68"/>
      <c r="E3" s="68"/>
    </row>
    <row r="4" ht="22.75" customHeight="1" spans="1:5">
      <c r="A4" s="69" t="s">
        <v>179</v>
      </c>
      <c r="B4" s="69"/>
      <c r="C4" s="69" t="s">
        <v>174</v>
      </c>
      <c r="D4" s="69"/>
      <c r="E4" s="69"/>
    </row>
    <row r="5" ht="22.75" customHeight="1" spans="1:5">
      <c r="A5" s="82" t="s">
        <v>180</v>
      </c>
      <c r="B5" s="82" t="s">
        <v>181</v>
      </c>
      <c r="C5" s="83" t="s">
        <v>113</v>
      </c>
      <c r="D5" s="82" t="s">
        <v>110</v>
      </c>
      <c r="E5" s="82" t="s">
        <v>111</v>
      </c>
    </row>
    <row r="6" ht="22.75" customHeight="1" spans="1:5">
      <c r="A6" s="84"/>
      <c r="B6" s="85" t="s">
        <v>113</v>
      </c>
      <c r="C6" s="73">
        <f>D6+E6</f>
        <v>74152171.2</v>
      </c>
      <c r="D6" s="86">
        <f>D7+D12</f>
        <v>3822314.88</v>
      </c>
      <c r="E6" s="86">
        <f>E12</f>
        <v>70329856.32</v>
      </c>
    </row>
    <row r="7" ht="24" customHeight="1" spans="1:5">
      <c r="A7" s="58" t="s">
        <v>114</v>
      </c>
      <c r="B7" s="58" t="s">
        <v>115</v>
      </c>
      <c r="C7" s="87">
        <f>D7+E7</f>
        <v>23811.72</v>
      </c>
      <c r="D7" s="87">
        <f>D8+D10</f>
        <v>23811.72</v>
      </c>
      <c r="E7" s="70"/>
    </row>
    <row r="8" ht="24" customHeight="1" spans="1:5">
      <c r="A8" s="58" t="s">
        <v>116</v>
      </c>
      <c r="B8" s="58" t="s">
        <v>117</v>
      </c>
      <c r="C8" s="87">
        <f t="shared" ref="C8:C21" si="0">D8+E8</f>
        <v>4082.9</v>
      </c>
      <c r="D8" s="56">
        <v>4082.9</v>
      </c>
      <c r="E8" s="56"/>
    </row>
    <row r="9" ht="24" customHeight="1" spans="1:5">
      <c r="A9" s="59" t="s">
        <v>118</v>
      </c>
      <c r="B9" s="59" t="s">
        <v>119</v>
      </c>
      <c r="C9" s="87">
        <f t="shared" si="0"/>
        <v>4082.9</v>
      </c>
      <c r="D9" s="56">
        <v>4082.9</v>
      </c>
      <c r="E9" s="56"/>
    </row>
    <row r="10" ht="24" customHeight="1" spans="1:5">
      <c r="A10" s="59" t="s">
        <v>120</v>
      </c>
      <c r="B10" s="59" t="s">
        <v>121</v>
      </c>
      <c r="C10" s="87">
        <f t="shared" si="0"/>
        <v>19728.82</v>
      </c>
      <c r="D10" s="56">
        <v>19728.82</v>
      </c>
      <c r="E10" s="56"/>
    </row>
    <row r="11" ht="24" customHeight="1" spans="1:5">
      <c r="A11" s="59" t="s">
        <v>122</v>
      </c>
      <c r="B11" s="59" t="s">
        <v>121</v>
      </c>
      <c r="C11" s="87">
        <f t="shared" si="0"/>
        <v>19728.82</v>
      </c>
      <c r="D11" s="56">
        <v>19728.82</v>
      </c>
      <c r="E11" s="56"/>
    </row>
    <row r="12" ht="24" customHeight="1" spans="1:5">
      <c r="A12" s="59" t="s">
        <v>123</v>
      </c>
      <c r="B12" s="59" t="s">
        <v>124</v>
      </c>
      <c r="C12" s="87">
        <f t="shared" si="0"/>
        <v>74128359.48</v>
      </c>
      <c r="D12" s="56">
        <f>D13+D15+D17+D19</f>
        <v>3798503.16</v>
      </c>
      <c r="E12" s="56">
        <f>E15+E17+E19</f>
        <v>70329856.32</v>
      </c>
    </row>
    <row r="13" ht="24" customHeight="1" spans="1:5">
      <c r="A13" s="59" t="s">
        <v>125</v>
      </c>
      <c r="B13" s="59" t="s">
        <v>126</v>
      </c>
      <c r="C13" s="87">
        <f t="shared" si="0"/>
        <v>194358.49</v>
      </c>
      <c r="D13" s="56">
        <v>194358.49</v>
      </c>
      <c r="E13" s="56"/>
    </row>
    <row r="14" ht="24" customHeight="1" spans="1:5">
      <c r="A14" s="88">
        <v>2101101</v>
      </c>
      <c r="B14" s="88" t="s">
        <v>127</v>
      </c>
      <c r="C14" s="87">
        <f t="shared" si="0"/>
        <v>194358.49</v>
      </c>
      <c r="D14" s="87">
        <v>194358.49</v>
      </c>
      <c r="E14" s="56"/>
    </row>
    <row r="15" ht="24" customHeight="1" spans="1:5">
      <c r="A15" s="88">
        <v>21012</v>
      </c>
      <c r="B15" s="88" t="s">
        <v>128</v>
      </c>
      <c r="C15" s="87">
        <f t="shared" si="0"/>
        <v>7005900</v>
      </c>
      <c r="D15" s="56"/>
      <c r="E15" s="56">
        <v>7005900</v>
      </c>
    </row>
    <row r="16" ht="24" customHeight="1" spans="1:5">
      <c r="A16" s="88">
        <v>2101202</v>
      </c>
      <c r="B16" s="88" t="s">
        <v>129</v>
      </c>
      <c r="C16" s="87">
        <f t="shared" si="0"/>
        <v>7005900</v>
      </c>
      <c r="D16" s="56"/>
      <c r="E16" s="56">
        <v>7005900</v>
      </c>
    </row>
    <row r="17" ht="24" customHeight="1" spans="1:5">
      <c r="A17" s="88">
        <v>21013</v>
      </c>
      <c r="B17" s="88" t="s">
        <v>130</v>
      </c>
      <c r="C17" s="87">
        <f t="shared" si="0"/>
        <v>63143956.32</v>
      </c>
      <c r="D17" s="56"/>
      <c r="E17" s="56">
        <v>63143956.32</v>
      </c>
    </row>
    <row r="18" ht="24" customHeight="1" spans="1:5">
      <c r="A18" s="88">
        <v>2101301</v>
      </c>
      <c r="B18" s="88" t="s">
        <v>129</v>
      </c>
      <c r="C18" s="87">
        <f t="shared" si="0"/>
        <v>63143956.32</v>
      </c>
      <c r="D18" s="56"/>
      <c r="E18" s="56">
        <v>63143956.32</v>
      </c>
    </row>
    <row r="19" ht="24" customHeight="1" spans="1:5">
      <c r="A19" s="88">
        <v>21015</v>
      </c>
      <c r="B19" s="88" t="s">
        <v>131</v>
      </c>
      <c r="C19" s="87">
        <f t="shared" si="0"/>
        <v>3784144.67</v>
      </c>
      <c r="D19" s="56">
        <v>3604144.67</v>
      </c>
      <c r="E19" s="56">
        <v>180000</v>
      </c>
    </row>
    <row r="20" ht="24" customHeight="1" spans="1:5">
      <c r="A20" s="88">
        <v>2101501</v>
      </c>
      <c r="B20" s="88" t="s">
        <v>132</v>
      </c>
      <c r="C20" s="87">
        <f t="shared" si="0"/>
        <v>3604144.67</v>
      </c>
      <c r="D20" s="56">
        <v>3604144.67</v>
      </c>
      <c r="E20" s="56"/>
    </row>
    <row r="21" ht="24" customHeight="1" spans="1:5">
      <c r="A21" s="88">
        <v>2101599</v>
      </c>
      <c r="B21" s="88" t="s">
        <v>133</v>
      </c>
      <c r="C21" s="87">
        <f t="shared" si="0"/>
        <v>180000</v>
      </c>
      <c r="D21" s="56"/>
      <c r="E21" s="56">
        <v>180000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  <ignoredErrors>
    <ignoredError sqref="A9:A1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H14" sqref="H14"/>
    </sheetView>
  </sheetViews>
  <sheetFormatPr defaultColWidth="10" defaultRowHeight="13.5" outlineLevelCol="4"/>
  <cols>
    <col min="1" max="1" width="13.7" customWidth="1"/>
    <col min="2" max="2" width="21.3333333333333" customWidth="1"/>
    <col min="3" max="3" width="15" customWidth="1"/>
    <col min="4" max="4" width="15.3333333333333" customWidth="1"/>
    <col min="5" max="5" width="17" customWidth="1"/>
  </cols>
  <sheetData>
    <row r="1" ht="18.05" customHeight="1" spans="1:5">
      <c r="A1" s="33"/>
      <c r="B1" s="33"/>
      <c r="C1" s="33"/>
      <c r="D1" s="33"/>
      <c r="E1" s="33"/>
    </row>
    <row r="2" ht="39.85" customHeight="1" spans="1:5">
      <c r="A2" s="34" t="s">
        <v>182</v>
      </c>
      <c r="B2" s="34"/>
      <c r="C2" s="34"/>
      <c r="D2" s="34"/>
      <c r="E2" s="34"/>
    </row>
    <row r="3" ht="22.75" customHeight="1" spans="1:5">
      <c r="A3" s="67"/>
      <c r="B3" s="67"/>
      <c r="C3" s="35"/>
      <c r="D3" s="35"/>
      <c r="E3" s="68" t="s">
        <v>32</v>
      </c>
    </row>
    <row r="4" ht="22.75" customHeight="1" spans="1:5">
      <c r="A4" s="69" t="s">
        <v>183</v>
      </c>
      <c r="B4" s="69"/>
      <c r="C4" s="69" t="s">
        <v>184</v>
      </c>
      <c r="D4" s="69"/>
      <c r="E4" s="69"/>
    </row>
    <row r="5" ht="22.75" customHeight="1" spans="1:5">
      <c r="A5" s="69" t="s">
        <v>180</v>
      </c>
      <c r="B5" s="69" t="s">
        <v>181</v>
      </c>
      <c r="C5" s="69" t="s">
        <v>113</v>
      </c>
      <c r="D5" s="69" t="s">
        <v>185</v>
      </c>
      <c r="E5" s="69" t="s">
        <v>186</v>
      </c>
    </row>
    <row r="6" ht="27" customHeight="1" spans="1:5">
      <c r="A6" s="69"/>
      <c r="B6" s="70" t="s">
        <v>113</v>
      </c>
      <c r="C6" s="71">
        <f>D6+E6</f>
        <v>3822314.88</v>
      </c>
      <c r="D6" s="71">
        <f>D7+D23</f>
        <v>3482304.25</v>
      </c>
      <c r="E6" s="71">
        <f>E10+E23</f>
        <v>340010.63</v>
      </c>
    </row>
    <row r="7" ht="27" customHeight="1" spans="1:5">
      <c r="A7" s="58" t="s">
        <v>187</v>
      </c>
      <c r="B7" s="72" t="s">
        <v>188</v>
      </c>
      <c r="C7" s="73">
        <f>D7</f>
        <v>3478221.35</v>
      </c>
      <c r="D7" s="71">
        <f>D8+D9</f>
        <v>3478221.35</v>
      </c>
      <c r="E7" s="74"/>
    </row>
    <row r="8" ht="27" customHeight="1" spans="1:5">
      <c r="A8" s="59" t="s">
        <v>189</v>
      </c>
      <c r="B8" s="75" t="s">
        <v>190</v>
      </c>
      <c r="C8" s="76">
        <f>D8+E8</f>
        <v>3264134.04</v>
      </c>
      <c r="D8" s="77">
        <v>3264134.04</v>
      </c>
      <c r="E8" s="78"/>
    </row>
    <row r="9" ht="27" customHeight="1" spans="1:5">
      <c r="A9" s="59" t="s">
        <v>191</v>
      </c>
      <c r="B9" s="75" t="s">
        <v>192</v>
      </c>
      <c r="C9" s="76">
        <f>D9+E9</f>
        <v>214087.31</v>
      </c>
      <c r="D9" s="77">
        <v>214087.31</v>
      </c>
      <c r="E9" s="79"/>
    </row>
    <row r="10" ht="27" customHeight="1" spans="1:5">
      <c r="A10" s="59" t="s">
        <v>193</v>
      </c>
      <c r="B10" s="72" t="s">
        <v>194</v>
      </c>
      <c r="C10" s="73">
        <f>D10+E10</f>
        <v>344093.53</v>
      </c>
      <c r="D10" s="80">
        <v>4082.9</v>
      </c>
      <c r="E10" s="73">
        <v>340010.63</v>
      </c>
    </row>
    <row r="11" ht="27" customHeight="1" spans="1:5">
      <c r="A11" s="59">
        <v>50201</v>
      </c>
      <c r="B11" s="60" t="s">
        <v>195</v>
      </c>
      <c r="C11" s="59"/>
      <c r="D11" s="75"/>
      <c r="E11" s="59">
        <v>38000</v>
      </c>
    </row>
    <row r="12" ht="27" customHeight="1" spans="1:5">
      <c r="A12" s="59">
        <v>50202</v>
      </c>
      <c r="B12" s="60" t="s">
        <v>196</v>
      </c>
      <c r="C12" s="59"/>
      <c r="D12" s="75"/>
      <c r="E12" s="59">
        <v>36000</v>
      </c>
    </row>
    <row r="13" ht="27" customHeight="1" spans="1:5">
      <c r="A13" s="59">
        <v>50205</v>
      </c>
      <c r="B13" s="60" t="s">
        <v>197</v>
      </c>
      <c r="C13" s="59"/>
      <c r="D13" s="75"/>
      <c r="E13" s="59">
        <v>4000</v>
      </c>
    </row>
    <row r="14" ht="27" customHeight="1" spans="1:5">
      <c r="A14" s="59">
        <v>50207</v>
      </c>
      <c r="B14" s="60" t="s">
        <v>198</v>
      </c>
      <c r="C14" s="59"/>
      <c r="D14" s="75"/>
      <c r="E14" s="59">
        <v>30000</v>
      </c>
    </row>
    <row r="15" ht="27" customHeight="1" spans="1:5">
      <c r="A15" s="59">
        <v>50211</v>
      </c>
      <c r="B15" s="60" t="s">
        <v>199</v>
      </c>
      <c r="C15" s="59"/>
      <c r="D15" s="75"/>
      <c r="E15" s="59">
        <v>32000</v>
      </c>
    </row>
    <row r="16" ht="27" customHeight="1" spans="1:5">
      <c r="A16" s="59">
        <v>50215</v>
      </c>
      <c r="B16" s="60" t="s">
        <v>200</v>
      </c>
      <c r="C16" s="59"/>
      <c r="D16" s="75"/>
      <c r="E16" s="59">
        <v>4000</v>
      </c>
    </row>
    <row r="17" ht="27" customHeight="1" spans="1:5">
      <c r="A17" s="59">
        <v>50216</v>
      </c>
      <c r="B17" s="60" t="s">
        <v>201</v>
      </c>
      <c r="C17" s="59"/>
      <c r="D17" s="75"/>
      <c r="E17" s="59">
        <v>1600</v>
      </c>
    </row>
    <row r="18" ht="27" customHeight="1" spans="1:5">
      <c r="A18" s="59">
        <v>50217</v>
      </c>
      <c r="B18" s="60" t="s">
        <v>202</v>
      </c>
      <c r="C18" s="59"/>
      <c r="D18" s="75"/>
      <c r="E18" s="59">
        <v>3400</v>
      </c>
    </row>
    <row r="19" ht="27" customHeight="1" spans="1:5">
      <c r="A19" s="59">
        <v>50228</v>
      </c>
      <c r="B19" s="60" t="s">
        <v>203</v>
      </c>
      <c r="C19" s="59"/>
      <c r="D19" s="75"/>
      <c r="E19" s="59">
        <v>45679.54</v>
      </c>
    </row>
    <row r="20" ht="27" customHeight="1" spans="1:5">
      <c r="A20" s="59">
        <v>50229</v>
      </c>
      <c r="B20" s="60" t="s">
        <v>204</v>
      </c>
      <c r="C20" s="59"/>
      <c r="D20" s="75"/>
      <c r="E20" s="59">
        <v>34531.09</v>
      </c>
    </row>
    <row r="21" ht="27" customHeight="1" spans="1:5">
      <c r="A21" s="59">
        <v>50239</v>
      </c>
      <c r="B21" s="60" t="s">
        <v>205</v>
      </c>
      <c r="C21" s="59"/>
      <c r="D21" s="75"/>
      <c r="E21" s="59">
        <v>16000</v>
      </c>
    </row>
    <row r="22" ht="27" customHeight="1" spans="1:5">
      <c r="A22" s="59">
        <v>50239</v>
      </c>
      <c r="B22" s="60" t="s">
        <v>206</v>
      </c>
      <c r="C22" s="59"/>
      <c r="D22" s="75"/>
      <c r="E22" s="59">
        <v>94800</v>
      </c>
    </row>
    <row r="23" ht="27" customHeight="1" spans="1:5">
      <c r="A23" s="58">
        <v>303</v>
      </c>
      <c r="B23" s="72" t="s">
        <v>207</v>
      </c>
      <c r="C23" s="58" t="s">
        <v>208</v>
      </c>
      <c r="D23" s="72" t="s">
        <v>208</v>
      </c>
      <c r="E23" s="58"/>
    </row>
    <row r="24" ht="27" customHeight="1" spans="1:5">
      <c r="A24" s="59">
        <v>30302</v>
      </c>
      <c r="B24" s="75" t="s">
        <v>209</v>
      </c>
      <c r="C24" s="59" t="s">
        <v>208</v>
      </c>
      <c r="D24" s="75" t="s">
        <v>208</v>
      </c>
      <c r="E24" s="59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  <ignoredErrors>
    <ignoredError sqref="C23:D24" numberStoredAsText="1"/>
    <ignoredError sqref="C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叶落潇湘</cp:lastModifiedBy>
  <dcterms:created xsi:type="dcterms:W3CDTF">2023-01-31T08:53:00Z</dcterms:created>
  <dcterms:modified xsi:type="dcterms:W3CDTF">2023-04-11T02:06:06Z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14FAD366452045098C8B476FE6EE71B5</vt:lpwstr>
  </property>
</Properties>
</file>