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  <definedName name="分类" localSheetId="4">[1]Sheet1!$A$2:$A$4</definedName>
    <definedName name="分类" localSheetId="8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<sst xmlns="http://schemas.openxmlformats.org/spreadsheetml/2006/main" count="363" uniqueCount="278">
  <si>
    <t>单位代码：</t>
  </si>
  <si>
    <t>11621026MB15505147</t>
  </si>
  <si>
    <t xml:space="preserve">    单位名称：</t>
  </si>
  <si>
    <t>宁县医疗保障局</t>
  </si>
  <si>
    <t>部门预算公开表</t>
  </si>
  <si>
    <t xml:space="preserve">     </t>
  </si>
  <si>
    <t>编制日期：</t>
  </si>
  <si>
    <t>2024.03.05</t>
  </si>
  <si>
    <t>部门领导：</t>
  </si>
  <si>
    <t>王天俊</t>
  </si>
  <si>
    <t>财务负责人：</t>
  </si>
  <si>
    <t>王科</t>
  </si>
  <si>
    <t>制表人：</t>
  </si>
  <si>
    <t>刘宏斌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</si>
  <si>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</si>
  <si>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</si>
  <si>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</si>
  <si>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</si>
  <si>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</si>
  <si>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</si>
  <si>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</si>
  <si>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</si>
  <si>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</si>
  <si>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</si>
  <si>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</si>
  <si>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</si>
  <si>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</si>
  <si>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</si>
  <si>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</si>
  <si>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</si>
  <si>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</si>
  <si>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</si>
  <si>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</si>
  <si>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</si>
  <si>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</si>
  <si>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</si>
  <si>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</si>
  <si>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</si>
  <si>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</si>
  <si>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</si>
  <si>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</si>
  <si>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</si>
  <si>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</si>
  <si>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</si>
  <si>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</si>
  <si>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</si>
  <si>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</si>
  <si>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</si>
  <si>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</si>
  <si>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</si>
  <si>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</si>
  <si>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</si>
  <si>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</si>
  <si>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</si>
  <si>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</si>
  <si>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</si>
  <si>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</si>
  <si>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</si>
  <si>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</si>
  <si>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</si>
  <si>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</si>
  <si>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</si>
  <si>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</si>
  <si>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</si>
  <si>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</si>
  <si>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</si>
  <si>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</si>
  <si>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</si>
  <si>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</si>
  <si>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</si>
  <si>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</si>
  <si>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</si>
  <si>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</si>
  <si>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</si>
  <si>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</si>
  <si>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</si>
  <si>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</si>
  <si>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</si>
  <si>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</si>
  <si>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</si>
  <si>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</si>
  <si>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</si>
  <si>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</si>
  <si>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</si>
  <si>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</si>
  <si>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</si>
  <si>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</si>
  <si>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</si>
  <si>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</si>
  <si>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</si>
  <si>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</si>
  <si>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</si>
  <si>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</si>
  <si>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</si>
  <si>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</si>
  <si>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</si>
  <si>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</si>
  <si>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</si>
  <si>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</si>
  <si>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</si>
  <si>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</si>
  <si>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</si>
  <si>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</si>
  <si>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</si>
  <si>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</si>
  <si>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</si>
  <si>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</si>
  <si>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</si>
  <si>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</si>
  <si>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</si>
  <si>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</si>
  <si>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</si>
  <si>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</si>
  <si>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</si>
  <si>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</si>
  <si>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</si>
  <si>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</si>
  <si>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</si>
  <si>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</si>
  <si>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</si>
  <si>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</si>
  <si>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</si>
  <si>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</si>
  <si>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</si>
  <si>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</si>
  <si>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</si>
  <si>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</si>
  <si>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21015-医疗保障管理事务</t>
  </si>
  <si>
    <t>2101501-行政运行</t>
  </si>
  <si>
    <t>21012-财政对基本医疗保险基金的补助</t>
  </si>
  <si>
    <t>2101202-财政对城乡居民基本医疗保险基金的补助</t>
  </si>
  <si>
    <t>21011-行政事业单位医疗</t>
  </si>
  <si>
    <t>2101101-行政单位医疗</t>
  </si>
  <si>
    <t>21013-医疗救助</t>
  </si>
  <si>
    <t>2101301-城乡医疗救助</t>
  </si>
  <si>
    <t>229-其他支出</t>
  </si>
  <si>
    <t>60-彩票公益金安排的支出</t>
  </si>
  <si>
    <t>13-用于城乡医疗救助的彩票公益金支出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</si>
  <si>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</si>
  <si>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</si>
  <si>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</si>
  <si>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</si>
  <si>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</si>
  <si>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</si>
  <si>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</si>
  <si>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</si>
  <si>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</si>
  <si>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</si>
  <si>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</si>
  <si>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</si>
  <si>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</si>
  <si>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</si>
  <si>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</si>
  <si>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</si>
  <si>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</si>
  <si>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</si>
  <si>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</si>
  <si>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</si>
  <si>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</si>
  <si>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</si>
  <si>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</si>
  <si>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</si>
  <si>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</si>
  <si>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</si>
  <si>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</si>
  <si>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</si>
  <si>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</si>
  <si>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</si>
  <si>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</si>
  <si>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</si>
  <si>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</si>
  <si>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</si>
  <si>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</si>
  <si>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</si>
  <si>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</si>
  <si>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</si>
  <si>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</si>
  <si>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</si>
  <si>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</si>
  <si>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</si>
  <si>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</si>
  <si>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</si>
  <si>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</si>
  <si>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</si>
  <si>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</si>
  <si>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</si>
  <si>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</si>
  <si>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</si>
  <si>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200801</t>
  </si>
  <si>
    <t>行政单位离退休</t>
  </si>
  <si>
    <t>2080505</t>
  </si>
  <si>
    <t>机关和事业单位职业年金缴费支出</t>
  </si>
  <si>
    <t>20899</t>
  </si>
  <si>
    <t>其他社会保障和就业支出</t>
  </si>
  <si>
    <t>2080599</t>
  </si>
  <si>
    <t>210</t>
  </si>
  <si>
    <t>卫生健康支出</t>
  </si>
  <si>
    <t>21011</t>
  </si>
  <si>
    <t>行政事业单位医疗</t>
  </si>
  <si>
    <t>行政单位医疗</t>
  </si>
  <si>
    <t>财政对基本养老保险基金的补助</t>
  </si>
  <si>
    <t>财政对城乡居民基本医疗保险基金的补助</t>
  </si>
  <si>
    <t>医疗救助</t>
  </si>
  <si>
    <t>医疗保障管理事务</t>
  </si>
  <si>
    <t>行政运行</t>
  </si>
  <si>
    <t>一般公共预算基本支出表</t>
  </si>
  <si>
    <t>经济分类科目</t>
  </si>
  <si>
    <t>一般公共预算基本支出</t>
  </si>
  <si>
    <t>人员经费</t>
  </si>
  <si>
    <t>公用经费</t>
  </si>
  <si>
    <t>501</t>
  </si>
  <si>
    <t>机关工资福利支出</t>
  </si>
  <si>
    <t>30101</t>
  </si>
  <si>
    <t xml:space="preserve">  工资奖金津补贴</t>
  </si>
  <si>
    <t>30102</t>
  </si>
  <si>
    <t xml:space="preserve">  社会保障缴费</t>
  </si>
  <si>
    <t>502</t>
  </si>
  <si>
    <t>机关商品和服务支出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</si>
  <si>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</si>
  <si>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</si>
  <si>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</si>
  <si>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</si>
  <si>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</si>
  <si>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</si>
  <si>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</si>
  <si>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</si>
  <si>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</si>
  <si>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</si>
  <si>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</si>
  <si>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</si>
  <si>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</si>
  <si>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</si>
  <si>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</si>
  <si>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</si>
  <si>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</si>
  <si>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</si>
  <si>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30239</t>
  </si>
  <si>
    <t>其他交通费用（车补）</t>
  </si>
  <si>
    <t>509</t>
  </si>
  <si>
    <t>社会福利和救助</t>
  </si>
  <si>
    <t>30302</t>
  </si>
  <si>
    <t>退休费</t>
  </si>
  <si>
    <t>生活补助</t>
  </si>
  <si>
    <t>医疗费补助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</si>
  <si>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</si>
  <si>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</si>
  <si>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</si>
  <si>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</si>
  <si>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</si>
  <si>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</si>
  <si>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</si>
  <si>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</si>
  <si>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</si>
  <si>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</si>
  <si>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</si>
  <si>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</si>
  <si>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</si>
  <si>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</si>
  <si>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</si>
  <si>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</si>
  <si>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</si>
  <si>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</si>
  <si>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229</t>
  </si>
  <si>
    <t>其他支出</t>
  </si>
  <si>
    <t>22960</t>
  </si>
  <si>
    <t>彩票公益金安排的支出</t>
  </si>
  <si>
    <t>2296013</t>
  </si>
  <si>
    <t>用于城乡医疗救助的彩票公益金支出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</si>
  <si>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</si>
  <si>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</si>
  <si>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</si>
  <si>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</si>
  <si>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</si>
  <si>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                                                      单位：万元</t>
  </si>
  <si>
    <t>**</t>
  </si>
  <si>
    <t>总计</t>
  </si>
  <si>
    <t>无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</si>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</sst>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sz val="9"/>
      <color indexed="8"/>
      <name val="宋体"/>
      <charset val="1"/>
    </font>
    <font>
      <b/>
      <sz val="9"/>
      <name val="SimSun"/>
      <charset val="134"/>
    </font>
    <font>
      <sz val="10"/>
      <name val="Hiragino Sans GB"/>
      <charset val="134"/>
    </font>
    <font>
      <sz val="9"/>
      <color indexed="8"/>
      <name val="宋体"/>
      <charset val="1"/>
      <scheme val="minor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0"/>
      <name val="楷体_GB2312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7" borderId="9" applyNumberFormat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11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1" fillId="0" borderId="0" xfId="0" applyFont="1" applyFill="1" applyAlignment="1"/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176" fontId="17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22" fillId="0" borderId="1" xfId="0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4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177" fontId="26" fillId="0" borderId="2" xfId="0" applyNumberFormat="1" applyFont="1" applyBorder="1" applyAlignment="1">
      <alignment horizontal="right" vertical="center" wrapText="1"/>
    </xf>
    <xf numFmtId="177" fontId="10" fillId="0" borderId="2" xfId="0" applyNumberFormat="1" applyFont="1" applyBorder="1" applyAlignment="1">
      <alignment vertical="center" wrapText="1"/>
    </xf>
    <xf numFmtId="177" fontId="1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27" fillId="0" borderId="0" xfId="0" applyFont="1">
      <alignment vertical="center"/>
    </xf>
    <xf numFmtId="0" fontId="15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5" fillId="0" borderId="1" xfId="49" applyFont="1" applyFill="1" applyBorder="1" applyAlignment="1" applyProtection="1">
      <alignment vertical="center"/>
    </xf>
    <xf numFmtId="178" fontId="18" fillId="0" borderId="1" xfId="0" applyNumberFormat="1" applyFont="1" applyFill="1" applyBorder="1" applyAlignment="1">
      <alignment horizontal="right" vertical="center"/>
    </xf>
    <xf numFmtId="0" fontId="20" fillId="0" borderId="1" xfId="49" applyFont="1" applyFill="1" applyBorder="1" applyAlignment="1" applyProtection="1">
      <alignment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0" fontId="20" fillId="0" borderId="1" xfId="49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K12" sqref="K12"/>
    </sheetView>
  </sheetViews>
  <sheetFormatPr defaultColWidth="10" defaultRowHeight="13.5"/>
  <cols>
    <col min="1" max="1" width="2.55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02" t="s">
        <v>0</v>
      </c>
      <c r="C3" s="102"/>
      <c r="D3" s="103" t="s">
        <v>1</v>
      </c>
      <c r="E3" s="103"/>
      <c r="F3" s="12"/>
      <c r="G3" s="12"/>
      <c r="H3" s="12"/>
      <c r="I3" s="12"/>
      <c r="J3" s="12"/>
      <c r="K3" s="12"/>
    </row>
    <row r="4" ht="22.75" customHeight="1" spans="1:11">
      <c r="A4" s="12"/>
      <c r="B4" s="104" t="s">
        <v>2</v>
      </c>
      <c r="C4" s="104"/>
      <c r="D4" s="103" t="s">
        <v>3</v>
      </c>
      <c r="E4" s="103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5" t="s">
        <v>4</v>
      </c>
      <c r="C6" s="105"/>
      <c r="D6" s="105"/>
      <c r="E6" s="105"/>
      <c r="F6" s="105"/>
      <c r="G6" s="105"/>
      <c r="H6" s="105"/>
      <c r="I6" s="105"/>
      <c r="J6" s="105"/>
      <c r="K6" s="105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E10" s="106" t="s">
        <v>6</v>
      </c>
      <c r="F10" s="107"/>
      <c r="G10" s="108" t="s">
        <v>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6" t="s">
        <v>8</v>
      </c>
      <c r="C12" s="106"/>
      <c r="D12" s="109" t="s">
        <v>9</v>
      </c>
      <c r="E12" s="110" t="s">
        <v>10</v>
      </c>
      <c r="F12" s="110"/>
      <c r="G12" s="109" t="s">
        <v>11</v>
      </c>
      <c r="H12" s="111" t="s">
        <v>12</v>
      </c>
      <c r="I12" s="109" t="s">
        <v>13</v>
      </c>
      <c r="J12" s="12"/>
      <c r="K12" s="12"/>
    </row>
    <row r="13" ht="14.3" customHeight="1" spans="1:11">
      <c r="A13" s="10"/>
      <c r="B13" s="10"/>
      <c r="C13" s="10" t="s">
        <v>14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8">
    <mergeCell ref="B3:C3"/>
    <mergeCell ref="D3:E3"/>
    <mergeCell ref="B4:C4"/>
    <mergeCell ref="D4:E4"/>
    <mergeCell ref="B6:K6"/>
    <mergeCell ref="E10:F10"/>
    <mergeCell ref="B12:C12"/>
    <mergeCell ref="E12:F12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view="pageBreakPreview" zoomScaleNormal="100" workbookViewId="0">
      <selection activeCell="E23" sqref="E23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3" t="s">
        <v>244</v>
      </c>
      <c r="B2" s="43"/>
      <c r="C2" s="43"/>
      <c r="D2" s="43"/>
      <c r="E2" s="43"/>
      <c r="F2" s="43"/>
      <c r="G2" s="43"/>
      <c r="H2" s="43"/>
    </row>
    <row r="3" ht="22.75" customHeight="1" spans="1:8">
      <c r="A3" s="10"/>
      <c r="B3" s="10"/>
      <c r="C3" s="10"/>
      <c r="D3" s="10"/>
      <c r="E3" s="10"/>
      <c r="F3" s="10"/>
      <c r="G3" s="10"/>
      <c r="H3" s="44" t="s">
        <v>38</v>
      </c>
    </row>
    <row r="4" ht="22.75" customHeight="1" spans="1:8">
      <c r="A4" s="14" t="s">
        <v>177</v>
      </c>
      <c r="B4" s="14" t="s">
        <v>245</v>
      </c>
      <c r="C4" s="14"/>
      <c r="D4" s="14"/>
      <c r="E4" s="14"/>
      <c r="F4" s="14"/>
      <c r="G4" s="14" t="s">
        <v>246</v>
      </c>
      <c r="H4" s="14" t="s">
        <v>247</v>
      </c>
    </row>
    <row r="5" ht="22.75" customHeight="1" spans="1:8">
      <c r="A5" s="14"/>
      <c r="B5" s="14" t="s">
        <v>119</v>
      </c>
      <c r="C5" s="14" t="s">
        <v>248</v>
      </c>
      <c r="D5" s="14" t="s">
        <v>249</v>
      </c>
      <c r="E5" s="14" t="s">
        <v>250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251</v>
      </c>
      <c r="F6" s="14" t="s">
        <v>252</v>
      </c>
      <c r="G6" s="14"/>
      <c r="H6" s="14"/>
    </row>
    <row r="7" ht="22.75" customHeight="1" spans="1:8">
      <c r="A7" s="45" t="s">
        <v>119</v>
      </c>
      <c r="B7" s="46"/>
      <c r="C7" s="46"/>
      <c r="D7" s="46"/>
      <c r="E7" s="46"/>
      <c r="F7" s="46"/>
      <c r="G7" s="46"/>
      <c r="H7" s="46"/>
    </row>
    <row r="8" ht="22.75" customHeight="1" spans="1:8">
      <c r="A8" s="45" t="s">
        <v>3</v>
      </c>
      <c r="B8" s="15">
        <v>0</v>
      </c>
      <c r="C8" s="15"/>
      <c r="D8" s="46"/>
      <c r="E8" s="46"/>
      <c r="F8" s="46"/>
      <c r="G8" s="46"/>
      <c r="H8" s="46"/>
    </row>
    <row r="9" ht="22.75" customHeight="1" spans="1:8">
      <c r="A9" s="47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view="pageBreakPreview" zoomScaleNormal="100" workbookViewId="0">
      <selection activeCell="G14" sqref="G14"/>
    </sheetView>
  </sheetViews>
  <sheetFormatPr defaultColWidth="10" defaultRowHeight="15"/>
  <cols>
    <col min="1" max="1" width="9.76666666666667" customWidth="1"/>
    <col min="2" max="2" width="12" style="18" customWidth="1"/>
    <col min="3" max="3" width="24.6666666666667" style="18" customWidth="1"/>
    <col min="4" max="4" width="11.891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8"/>
      <c r="C1" s="29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253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38</v>
      </c>
      <c r="G3" s="10"/>
      <c r="H3" s="10"/>
      <c r="I3" s="10"/>
      <c r="J3" s="10"/>
    </row>
    <row r="4" ht="22.75" customHeight="1" spans="1:10">
      <c r="A4" s="30" t="s">
        <v>254</v>
      </c>
      <c r="B4" s="31" t="s">
        <v>255</v>
      </c>
      <c r="C4" s="32" t="s">
        <v>256</v>
      </c>
      <c r="D4" s="30" t="s">
        <v>119</v>
      </c>
      <c r="E4" s="30" t="s">
        <v>116</v>
      </c>
      <c r="F4" s="30" t="s">
        <v>117</v>
      </c>
      <c r="G4" s="10"/>
      <c r="H4" s="10"/>
      <c r="I4" s="10"/>
      <c r="J4" s="10"/>
    </row>
    <row r="5" ht="28" customHeight="1" spans="1:10">
      <c r="A5" s="30"/>
      <c r="B5" s="33"/>
      <c r="C5" s="34" t="s">
        <v>119</v>
      </c>
      <c r="D5" s="35">
        <f>E5</f>
        <v>343570.52</v>
      </c>
      <c r="E5" s="35">
        <f>E6</f>
        <v>343570.52</v>
      </c>
      <c r="F5" s="36"/>
      <c r="G5" s="12"/>
      <c r="H5" s="12"/>
      <c r="I5" s="12"/>
      <c r="J5" s="12"/>
    </row>
    <row r="6" ht="28" customHeight="1" spans="1:6">
      <c r="A6" s="37">
        <v>1</v>
      </c>
      <c r="B6" s="38" t="s">
        <v>257</v>
      </c>
      <c r="C6" s="39" t="s">
        <v>217</v>
      </c>
      <c r="D6" s="35">
        <f t="shared" ref="D6:D19" si="0">E6+F6</f>
        <v>343570.52</v>
      </c>
      <c r="E6" s="40">
        <v>343570.52</v>
      </c>
      <c r="F6" s="41"/>
    </row>
    <row r="7" ht="28" customHeight="1" spans="1:6">
      <c r="A7" s="37">
        <v>2</v>
      </c>
      <c r="B7" s="38" t="s">
        <v>218</v>
      </c>
      <c r="C7" s="42" t="s">
        <v>219</v>
      </c>
      <c r="D7" s="35">
        <f t="shared" si="0"/>
        <v>70400</v>
      </c>
      <c r="E7" s="40">
        <v>70400</v>
      </c>
      <c r="F7" s="41"/>
    </row>
    <row r="8" ht="28" customHeight="1" spans="1:6">
      <c r="A8" s="37">
        <v>3</v>
      </c>
      <c r="B8" s="38" t="s">
        <v>220</v>
      </c>
      <c r="C8" s="42" t="s">
        <v>221</v>
      </c>
      <c r="D8" s="35">
        <f t="shared" si="0"/>
        <v>32600</v>
      </c>
      <c r="E8" s="40">
        <v>32600</v>
      </c>
      <c r="F8" s="41"/>
    </row>
    <row r="9" ht="28" customHeight="1" spans="1:6">
      <c r="A9" s="37">
        <v>4</v>
      </c>
      <c r="B9" s="38" t="s">
        <v>222</v>
      </c>
      <c r="C9" s="42" t="s">
        <v>223</v>
      </c>
      <c r="D9" s="35">
        <f t="shared" si="0"/>
        <v>2400</v>
      </c>
      <c r="E9" s="40">
        <v>2400</v>
      </c>
      <c r="F9" s="41"/>
    </row>
    <row r="10" ht="28" customHeight="1" spans="1:6">
      <c r="A10" s="37">
        <v>5</v>
      </c>
      <c r="B10" s="38" t="s">
        <v>224</v>
      </c>
      <c r="C10" s="42" t="s">
        <v>225</v>
      </c>
      <c r="D10" s="35">
        <f t="shared" si="0"/>
        <v>6400</v>
      </c>
      <c r="E10" s="40">
        <v>6400</v>
      </c>
      <c r="F10" s="41"/>
    </row>
    <row r="11" ht="28" customHeight="1" spans="1:6">
      <c r="A11" s="37">
        <v>6</v>
      </c>
      <c r="B11" s="38" t="s">
        <v>226</v>
      </c>
      <c r="C11" s="42" t="s">
        <v>227</v>
      </c>
      <c r="D11" s="35">
        <f t="shared" si="0"/>
        <v>15000</v>
      </c>
      <c r="E11" s="40">
        <v>15000</v>
      </c>
      <c r="F11" s="41"/>
    </row>
    <row r="12" ht="28" customHeight="1" spans="1:6">
      <c r="A12" s="37">
        <v>7</v>
      </c>
      <c r="B12" s="38" t="s">
        <v>228</v>
      </c>
      <c r="C12" s="42" t="s">
        <v>229</v>
      </c>
      <c r="D12" s="35">
        <f t="shared" si="0"/>
        <v>32000</v>
      </c>
      <c r="E12" s="40">
        <v>32000</v>
      </c>
      <c r="F12" s="41"/>
    </row>
    <row r="13" ht="28" customHeight="1" spans="1:6">
      <c r="A13" s="37">
        <v>8</v>
      </c>
      <c r="B13" s="38" t="s">
        <v>230</v>
      </c>
      <c r="C13" s="42" t="s">
        <v>231</v>
      </c>
      <c r="D13" s="35">
        <f t="shared" si="0"/>
        <v>11200</v>
      </c>
      <c r="E13" s="40">
        <v>11200</v>
      </c>
      <c r="F13" s="41"/>
    </row>
    <row r="14" ht="28" customHeight="1" spans="1:6">
      <c r="A14" s="37">
        <v>9</v>
      </c>
      <c r="B14" s="38" t="s">
        <v>232</v>
      </c>
      <c r="C14" s="42" t="s">
        <v>233</v>
      </c>
      <c r="D14" s="35">
        <f t="shared" si="0"/>
        <v>47641.99</v>
      </c>
      <c r="E14" s="40">
        <v>47641.99</v>
      </c>
      <c r="F14" s="41"/>
    </row>
    <row r="15" ht="28" customHeight="1" spans="1:6">
      <c r="A15" s="37">
        <v>10</v>
      </c>
      <c r="B15" s="38" t="s">
        <v>234</v>
      </c>
      <c r="C15" s="42" t="s">
        <v>235</v>
      </c>
      <c r="D15" s="35">
        <f t="shared" si="0"/>
        <v>36528.53</v>
      </c>
      <c r="E15" s="40">
        <v>36528.53</v>
      </c>
      <c r="F15" s="41"/>
    </row>
    <row r="16" ht="28" customHeight="1" spans="1:6">
      <c r="A16" s="37">
        <v>11</v>
      </c>
      <c r="B16" s="38" t="s">
        <v>236</v>
      </c>
      <c r="C16" s="42" t="s">
        <v>237</v>
      </c>
      <c r="D16" s="35">
        <f t="shared" si="0"/>
        <v>89400</v>
      </c>
      <c r="E16" s="40">
        <v>89400</v>
      </c>
      <c r="F16" s="41"/>
    </row>
    <row r="22" ht="13.5" spans="2:3">
      <c r="B22" s="17"/>
      <c r="C22" s="17"/>
    </row>
    <row r="23" ht="13.5" spans="2:3">
      <c r="B23" s="17"/>
      <c r="C23" s="17"/>
    </row>
    <row r="24" ht="13.5" spans="2:3">
      <c r="B24" s="17"/>
      <c r="C24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I7" sqref="I7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259</v>
      </c>
      <c r="B4" s="22"/>
      <c r="C4" s="23" t="s">
        <v>42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260</v>
      </c>
      <c r="B5" s="22" t="s">
        <v>261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119</v>
      </c>
      <c r="B6" s="22"/>
      <c r="C6" s="24">
        <v>280000</v>
      </c>
    </row>
    <row r="7" s="17" customFormat="1" ht="26.25" customHeight="1" spans="1:4">
      <c r="A7" s="25" t="s">
        <v>262</v>
      </c>
      <c r="B7" s="26" t="s">
        <v>263</v>
      </c>
      <c r="C7" s="24">
        <v>280000</v>
      </c>
      <c r="D7" s="18"/>
    </row>
    <row r="8" ht="26.25" customHeight="1" spans="1:16">
      <c r="A8" s="25" t="s">
        <v>264</v>
      </c>
      <c r="B8" s="26" t="s">
        <v>265</v>
      </c>
      <c r="C8" s="24">
        <v>280000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5" t="s">
        <v>266</v>
      </c>
      <c r="B9" s="26" t="s">
        <v>267</v>
      </c>
      <c r="C9" s="24">
        <v>280000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6"/>
      <c r="B10" s="26"/>
      <c r="C10" s="27"/>
    </row>
    <row r="11" ht="26.25" customHeight="1" spans="1:3">
      <c r="A11" s="26"/>
      <c r="B11" s="26"/>
      <c r="C11" s="27"/>
    </row>
    <row r="12" ht="26.25" customHeight="1" spans="1:3">
      <c r="A12" s="26"/>
      <c r="B12" s="26"/>
      <c r="C12" s="2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view="pageBreakPreview" zoomScaleNormal="100" workbookViewId="0">
      <selection activeCell="D5" sqref="D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38</v>
      </c>
    </row>
    <row r="4" ht="22.75" customHeight="1" spans="1:5">
      <c r="A4" s="14" t="s">
        <v>177</v>
      </c>
      <c r="B4" s="14" t="s">
        <v>119</v>
      </c>
      <c r="C4" s="14" t="s">
        <v>269</v>
      </c>
      <c r="D4" s="14" t="s">
        <v>270</v>
      </c>
      <c r="E4" s="14" t="s">
        <v>271</v>
      </c>
    </row>
    <row r="5" ht="22.75" customHeight="1" spans="1:5">
      <c r="A5" s="15" t="s">
        <v>3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K10" sqref="K10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272</v>
      </c>
      <c r="B1" s="1"/>
    </row>
    <row r="2" spans="1:2">
      <c r="A2" s="2" t="s">
        <v>273</v>
      </c>
      <c r="B2" s="2"/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274</v>
      </c>
      <c r="B5" s="4">
        <v>1</v>
      </c>
    </row>
    <row r="6" spans="1:2">
      <c r="A6" s="6" t="s">
        <v>275</v>
      </c>
      <c r="B6" s="7"/>
    </row>
    <row r="7" spans="1:2">
      <c r="A7" s="8" t="s">
        <v>276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277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3" workbookViewId="0">
      <selection activeCell="E5" sqref="E5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7" t="s">
        <v>15</v>
      </c>
      <c r="C2" s="97"/>
    </row>
    <row r="3" ht="29.35" customHeight="1" spans="1:3">
      <c r="A3" s="98"/>
      <c r="B3" s="99" t="s">
        <v>16</v>
      </c>
      <c r="C3" s="99" t="s">
        <v>17</v>
      </c>
    </row>
    <row r="4" ht="28.45" customHeight="1" spans="1:3">
      <c r="A4" s="92"/>
      <c r="B4" s="100" t="s">
        <v>18</v>
      </c>
      <c r="C4" s="101" t="s">
        <v>19</v>
      </c>
    </row>
    <row r="5" ht="28.45" customHeight="1" spans="1:3">
      <c r="A5" s="92"/>
      <c r="B5" s="100" t="s">
        <v>20</v>
      </c>
      <c r="C5" s="101" t="s">
        <v>21</v>
      </c>
    </row>
    <row r="6" ht="28.45" customHeight="1" spans="1:3">
      <c r="A6" s="92"/>
      <c r="B6" s="100" t="s">
        <v>22</v>
      </c>
      <c r="C6" s="101" t="s">
        <v>23</v>
      </c>
    </row>
    <row r="7" ht="28.45" customHeight="1" spans="1:3">
      <c r="A7" s="92"/>
      <c r="B7" s="100" t="s">
        <v>24</v>
      </c>
      <c r="C7" s="101"/>
    </row>
    <row r="8" ht="28.45" customHeight="1" spans="1:3">
      <c r="A8" s="92"/>
      <c r="B8" s="100" t="s">
        <v>25</v>
      </c>
      <c r="C8" s="101" t="s">
        <v>26</v>
      </c>
    </row>
    <row r="9" ht="28.45" customHeight="1" spans="1:3">
      <c r="A9" s="92"/>
      <c r="B9" s="100" t="s">
        <v>27</v>
      </c>
      <c r="C9" s="101" t="s">
        <v>28</v>
      </c>
    </row>
    <row r="10" ht="28.45" customHeight="1" spans="1:3">
      <c r="A10" s="92"/>
      <c r="B10" s="100" t="s">
        <v>29</v>
      </c>
      <c r="C10" s="101" t="s">
        <v>30</v>
      </c>
    </row>
    <row r="11" ht="28.45" customHeight="1" spans="1:3">
      <c r="A11" s="92"/>
      <c r="B11" s="100" t="s">
        <v>31</v>
      </c>
      <c r="C11" s="101" t="s">
        <v>32</v>
      </c>
    </row>
    <row r="12" ht="28.45" customHeight="1" spans="1:3">
      <c r="A12" s="92"/>
      <c r="B12" s="100" t="s">
        <v>33</v>
      </c>
      <c r="C12" s="101"/>
    </row>
    <row r="13" ht="28.45" customHeight="1" spans="1:3">
      <c r="A13" s="10"/>
      <c r="B13" s="100" t="s">
        <v>34</v>
      </c>
      <c r="C13" s="101"/>
    </row>
    <row r="14" ht="28.45" customHeight="1" spans="1:3">
      <c r="A14" s="10"/>
      <c r="B14" s="100" t="s">
        <v>35</v>
      </c>
      <c r="C14" s="101" t="s">
        <v>19</v>
      </c>
    </row>
    <row r="15" ht="36" customHeight="1" spans="2:3">
      <c r="B15" s="100" t="s">
        <v>36</v>
      </c>
      <c r="C15" s="41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view="pageBreakPreview" zoomScaleNormal="100" topLeftCell="A4" workbookViewId="0">
      <selection activeCell="D12" sqref="D12:D30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37</v>
      </c>
      <c r="B2" s="11"/>
      <c r="C2" s="11"/>
      <c r="D2" s="11"/>
    </row>
    <row r="3" ht="22.75" customHeight="1" spans="1:4">
      <c r="A3" s="92"/>
      <c r="B3" s="92"/>
      <c r="C3" s="92"/>
      <c r="D3" s="93" t="s">
        <v>38</v>
      </c>
    </row>
    <row r="4" ht="22.75" customHeight="1" spans="1:4">
      <c r="A4" s="15" t="s">
        <v>39</v>
      </c>
      <c r="B4" s="15"/>
      <c r="C4" s="15" t="s">
        <v>40</v>
      </c>
      <c r="D4" s="15"/>
    </row>
    <row r="5" ht="22.75" customHeight="1" spans="1:4">
      <c r="A5" s="15" t="s">
        <v>41</v>
      </c>
      <c r="B5" s="15" t="s">
        <v>42</v>
      </c>
      <c r="C5" s="15" t="s">
        <v>41</v>
      </c>
      <c r="D5" s="15" t="s">
        <v>42</v>
      </c>
    </row>
    <row r="6" ht="22.75" customHeight="1" spans="1:4">
      <c r="A6" s="94" t="s">
        <v>43</v>
      </c>
      <c r="B6" s="70">
        <f>D13+D15</f>
        <v>11374814.97</v>
      </c>
      <c r="C6" s="94" t="s">
        <v>44</v>
      </c>
      <c r="D6" s="71"/>
    </row>
    <row r="7" ht="22.75" customHeight="1" spans="1:4">
      <c r="A7" s="94" t="s">
        <v>45</v>
      </c>
      <c r="B7" s="70">
        <v>280000</v>
      </c>
      <c r="C7" s="94" t="s">
        <v>46</v>
      </c>
      <c r="D7" s="95"/>
    </row>
    <row r="8" ht="22.75" customHeight="1" spans="1:4">
      <c r="A8" s="94" t="s">
        <v>47</v>
      </c>
      <c r="B8" s="71"/>
      <c r="C8" s="94" t="s">
        <v>48</v>
      </c>
      <c r="D8" s="95"/>
    </row>
    <row r="9" ht="22.75" customHeight="1" spans="1:4">
      <c r="A9" s="94" t="s">
        <v>49</v>
      </c>
      <c r="B9" s="71"/>
      <c r="C9" s="94" t="s">
        <v>50</v>
      </c>
      <c r="D9" s="95"/>
    </row>
    <row r="10" ht="22.75" customHeight="1" spans="1:4">
      <c r="A10" s="94" t="s">
        <v>51</v>
      </c>
      <c r="B10" s="71"/>
      <c r="C10" s="94" t="s">
        <v>52</v>
      </c>
      <c r="D10" s="95"/>
    </row>
    <row r="11" ht="22.75" customHeight="1" spans="1:4">
      <c r="A11" s="94" t="s">
        <v>53</v>
      </c>
      <c r="B11" s="71"/>
      <c r="C11" s="94" t="s">
        <v>54</v>
      </c>
      <c r="D11" s="68"/>
    </row>
    <row r="12" ht="22.75" customHeight="1" spans="1:4">
      <c r="A12" s="94" t="s">
        <v>55</v>
      </c>
      <c r="B12" s="71"/>
      <c r="C12" s="94" t="s">
        <v>56</v>
      </c>
      <c r="D12" s="70"/>
    </row>
    <row r="13" ht="22.75" customHeight="1" spans="1:4">
      <c r="A13" s="94" t="s">
        <v>57</v>
      </c>
      <c r="B13" s="71"/>
      <c r="C13" s="94" t="s">
        <v>58</v>
      </c>
      <c r="D13" s="70">
        <v>465210.63</v>
      </c>
    </row>
    <row r="14" ht="22.75" customHeight="1" spans="1:4">
      <c r="A14" s="94" t="s">
        <v>59</v>
      </c>
      <c r="B14" s="71"/>
      <c r="C14" s="94" t="s">
        <v>60</v>
      </c>
      <c r="D14" s="70"/>
    </row>
    <row r="15" ht="22.75" customHeight="1" spans="1:4">
      <c r="A15" s="94"/>
      <c r="B15" s="70"/>
      <c r="C15" s="94" t="s">
        <v>61</v>
      </c>
      <c r="D15" s="70">
        <v>10909604.34</v>
      </c>
    </row>
    <row r="16" ht="22.75" customHeight="1" spans="1:4">
      <c r="A16" s="94"/>
      <c r="B16" s="70"/>
      <c r="C16" s="94" t="s">
        <v>62</v>
      </c>
      <c r="D16" s="95"/>
    </row>
    <row r="17" ht="22.75" customHeight="1" spans="1:4">
      <c r="A17" s="94"/>
      <c r="B17" s="70"/>
      <c r="C17" s="94" t="s">
        <v>63</v>
      </c>
      <c r="D17" s="95"/>
    </row>
    <row r="18" ht="22.75" customHeight="1" spans="1:4">
      <c r="A18" s="94"/>
      <c r="B18" s="70"/>
      <c r="C18" s="94" t="s">
        <v>64</v>
      </c>
      <c r="D18" s="95"/>
    </row>
    <row r="19" ht="22.75" customHeight="1" spans="1:4">
      <c r="A19" s="94"/>
      <c r="B19" s="70"/>
      <c r="C19" s="94" t="s">
        <v>65</v>
      </c>
      <c r="D19" s="95"/>
    </row>
    <row r="20" ht="22.75" customHeight="1" spans="1:4">
      <c r="A20" s="96"/>
      <c r="B20" s="68"/>
      <c r="C20" s="94" t="s">
        <v>66</v>
      </c>
      <c r="D20" s="95"/>
    </row>
    <row r="21" ht="22.75" customHeight="1" spans="1:4">
      <c r="A21" s="96"/>
      <c r="B21" s="68"/>
      <c r="C21" s="94" t="s">
        <v>67</v>
      </c>
      <c r="D21" s="95"/>
    </row>
    <row r="22" ht="22.75" customHeight="1" spans="1:4">
      <c r="A22" s="96"/>
      <c r="B22" s="68"/>
      <c r="C22" s="94" t="s">
        <v>68</v>
      </c>
      <c r="D22" s="95"/>
    </row>
    <row r="23" ht="22.75" customHeight="1" spans="1:4">
      <c r="A23" s="96"/>
      <c r="B23" s="68"/>
      <c r="C23" s="94" t="s">
        <v>69</v>
      </c>
      <c r="D23" s="95"/>
    </row>
    <row r="24" ht="22.75" customHeight="1" spans="1:4">
      <c r="A24" s="96"/>
      <c r="B24" s="68"/>
      <c r="C24" s="94" t="s">
        <v>70</v>
      </c>
      <c r="D24" s="95"/>
    </row>
    <row r="25" ht="22.75" customHeight="1" spans="1:4">
      <c r="A25" s="94"/>
      <c r="B25" s="70"/>
      <c r="C25" s="94" t="s">
        <v>71</v>
      </c>
      <c r="D25" s="95"/>
    </row>
    <row r="26" ht="22.75" customHeight="1" spans="1:4">
      <c r="A26" s="94"/>
      <c r="B26" s="70"/>
      <c r="C26" s="94" t="s">
        <v>72</v>
      </c>
      <c r="D26" s="95"/>
    </row>
    <row r="27" ht="22.75" customHeight="1" spans="1:4">
      <c r="A27" s="94"/>
      <c r="B27" s="70"/>
      <c r="C27" s="94" t="s">
        <v>73</v>
      </c>
      <c r="D27" s="95"/>
    </row>
    <row r="28" ht="22.75" customHeight="1" spans="1:4">
      <c r="A28" s="96"/>
      <c r="B28" s="68"/>
      <c r="C28" s="94" t="s">
        <v>74</v>
      </c>
      <c r="D28" s="95"/>
    </row>
    <row r="29" ht="22.75" customHeight="1" spans="1:4">
      <c r="A29" s="96"/>
      <c r="B29" s="68"/>
      <c r="C29" s="94" t="s">
        <v>75</v>
      </c>
      <c r="D29" s="70"/>
    </row>
    <row r="30" ht="22.75" customHeight="1" spans="1:4">
      <c r="A30" s="96"/>
      <c r="B30" s="68"/>
      <c r="C30" s="94" t="s">
        <v>76</v>
      </c>
      <c r="D30" s="70">
        <v>280000</v>
      </c>
    </row>
    <row r="31" ht="22.75" customHeight="1" spans="1:4">
      <c r="A31" s="96"/>
      <c r="B31" s="68"/>
      <c r="C31" s="94" t="s">
        <v>77</v>
      </c>
      <c r="D31" s="68"/>
    </row>
    <row r="32" ht="22.75" customHeight="1" spans="1:4">
      <c r="A32" s="96"/>
      <c r="B32" s="68"/>
      <c r="C32" s="94" t="s">
        <v>78</v>
      </c>
      <c r="D32" s="95"/>
    </row>
    <row r="33" ht="22.75" customHeight="1" spans="1:4">
      <c r="A33" s="94"/>
      <c r="B33" s="94"/>
      <c r="C33" s="94" t="s">
        <v>79</v>
      </c>
      <c r="D33" s="95"/>
    </row>
    <row r="34" ht="22.75" customHeight="1" spans="1:4">
      <c r="A34" s="94"/>
      <c r="B34" s="94"/>
      <c r="C34" s="94" t="s">
        <v>80</v>
      </c>
      <c r="D34" s="95"/>
    </row>
    <row r="35" ht="22.75" customHeight="1" spans="1:4">
      <c r="A35" s="94"/>
      <c r="B35" s="94"/>
      <c r="C35" s="94" t="s">
        <v>81</v>
      </c>
      <c r="D35" s="95"/>
    </row>
    <row r="36" ht="22.75" customHeight="1" spans="1:4">
      <c r="A36" s="94"/>
      <c r="B36" s="94"/>
      <c r="C36" s="94"/>
      <c r="D36" s="94"/>
    </row>
    <row r="37" ht="22.75" customHeight="1" spans="1:4">
      <c r="A37" s="94"/>
      <c r="B37" s="94"/>
      <c r="C37" s="94"/>
      <c r="D37" s="94"/>
    </row>
    <row r="38" ht="22.75" customHeight="1" spans="1:4">
      <c r="A38" s="94"/>
      <c r="B38" s="94"/>
      <c r="C38" s="94"/>
      <c r="D38" s="94"/>
    </row>
    <row r="39" ht="22.75" customHeight="1" spans="1:4">
      <c r="A39" s="96" t="s">
        <v>82</v>
      </c>
      <c r="B39" s="68">
        <f>SUM(B6:B14)</f>
        <v>11654814.97</v>
      </c>
      <c r="C39" s="96" t="s">
        <v>83</v>
      </c>
      <c r="D39" s="68">
        <f>SUM(D6:D38)</f>
        <v>11654814.97</v>
      </c>
    </row>
    <row r="40" ht="22.75" customHeight="1" spans="1:4">
      <c r="A40" s="96" t="s">
        <v>84</v>
      </c>
      <c r="B40" s="68"/>
      <c r="C40" s="96" t="s">
        <v>85</v>
      </c>
      <c r="D40" s="68"/>
    </row>
    <row r="41" ht="22.75" customHeight="1" spans="1:4">
      <c r="A41" s="96" t="s">
        <v>86</v>
      </c>
      <c r="B41" s="70"/>
      <c r="C41" s="94"/>
      <c r="D41" s="70"/>
    </row>
    <row r="42" ht="22.75" customHeight="1" spans="1:4">
      <c r="A42" s="96" t="s">
        <v>87</v>
      </c>
      <c r="B42" s="68">
        <f>B39+B40</f>
        <v>11654814.97</v>
      </c>
      <c r="C42" s="96" t="s">
        <v>88</v>
      </c>
      <c r="D42" s="68">
        <f>D39+D40</f>
        <v>11654814.97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view="pageBreakPreview" zoomScaleNormal="100" topLeftCell="A20" workbookViewId="0">
      <selection activeCell="D30" sqref="D30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1">
      <c r="A1" s="28"/>
    </row>
    <row r="2" ht="24.75" customHeight="1" spans="1:2">
      <c r="A2" s="20" t="s">
        <v>89</v>
      </c>
      <c r="B2" s="20"/>
    </row>
    <row r="3" ht="24.75" customHeight="1" spans="1:2">
      <c r="A3" s="85"/>
      <c r="B3" s="21" t="s">
        <v>38</v>
      </c>
    </row>
    <row r="4" ht="24" customHeight="1" spans="1:2">
      <c r="A4" s="32" t="s">
        <v>41</v>
      </c>
      <c r="B4" s="32" t="s">
        <v>42</v>
      </c>
    </row>
    <row r="5" s="17" customFormat="1" ht="25" customHeight="1" spans="1:3">
      <c r="A5" s="86" t="s">
        <v>90</v>
      </c>
      <c r="B5" s="68">
        <v>11374814.97</v>
      </c>
      <c r="C5" s="18"/>
    </row>
    <row r="6" s="17" customFormat="1" ht="25" customHeight="1" spans="1:3">
      <c r="A6" s="87" t="s">
        <v>91</v>
      </c>
      <c r="B6" s="68">
        <v>11374814.97</v>
      </c>
      <c r="C6" s="18"/>
    </row>
    <row r="7" s="17" customFormat="1" ht="25" customHeight="1" spans="1:3">
      <c r="A7" s="87" t="s">
        <v>92</v>
      </c>
      <c r="B7" s="68"/>
      <c r="C7" s="18"/>
    </row>
    <row r="8" s="17" customFormat="1" ht="25" customHeight="1" spans="1:3">
      <c r="A8" s="86" t="s">
        <v>93</v>
      </c>
      <c r="B8" s="68">
        <f>B9+B10</f>
        <v>280000</v>
      </c>
      <c r="C8" s="18"/>
    </row>
    <row r="9" s="17" customFormat="1" ht="25" customHeight="1" spans="1:3">
      <c r="A9" s="87" t="s">
        <v>91</v>
      </c>
      <c r="B9" s="68">
        <v>280000</v>
      </c>
      <c r="C9" s="18"/>
    </row>
    <row r="10" s="17" customFormat="1" ht="25" customHeight="1" spans="1:3">
      <c r="A10" s="87" t="s">
        <v>92</v>
      </c>
      <c r="B10" s="88"/>
      <c r="C10" s="18"/>
    </row>
    <row r="11" s="17" customFormat="1" ht="25" customHeight="1" spans="1:3">
      <c r="A11" s="86" t="s">
        <v>94</v>
      </c>
      <c r="B11" s="88"/>
      <c r="C11" s="18"/>
    </row>
    <row r="12" s="17" customFormat="1" ht="25" customHeight="1" spans="1:3">
      <c r="A12" s="87" t="s">
        <v>91</v>
      </c>
      <c r="B12" s="88"/>
      <c r="C12" s="18"/>
    </row>
    <row r="13" s="17" customFormat="1" ht="25" customHeight="1" spans="1:3">
      <c r="A13" s="87" t="s">
        <v>92</v>
      </c>
      <c r="B13" s="88"/>
      <c r="C13" s="18"/>
    </row>
    <row r="14" s="17" customFormat="1" ht="25" customHeight="1" spans="1:3">
      <c r="A14" s="89" t="s">
        <v>95</v>
      </c>
      <c r="B14" s="88">
        <f>SUM(B15:B17)</f>
        <v>0</v>
      </c>
      <c r="C14" s="18"/>
    </row>
    <row r="15" s="17" customFormat="1" ht="25" customHeight="1" spans="1:3">
      <c r="A15" s="87" t="s">
        <v>96</v>
      </c>
      <c r="B15" s="88"/>
      <c r="C15" s="18"/>
    </row>
    <row r="16" s="17" customFormat="1" ht="25" customHeight="1" spans="1:3">
      <c r="A16" s="87" t="s">
        <v>97</v>
      </c>
      <c r="B16" s="88"/>
      <c r="C16" s="18"/>
    </row>
    <row r="17" s="17" customFormat="1" ht="25" customHeight="1" spans="1:3">
      <c r="A17" s="87" t="s">
        <v>98</v>
      </c>
      <c r="B17" s="88"/>
      <c r="C17" s="18"/>
    </row>
    <row r="18" s="17" customFormat="1" ht="25" customHeight="1" spans="1:3">
      <c r="A18" s="89" t="s">
        <v>99</v>
      </c>
      <c r="B18" s="88"/>
      <c r="C18" s="18"/>
    </row>
    <row r="19" s="17" customFormat="1" ht="25" customHeight="1" spans="1:3">
      <c r="A19" s="89" t="s">
        <v>100</v>
      </c>
      <c r="B19" s="88"/>
      <c r="C19" s="18"/>
    </row>
    <row r="20" s="17" customFormat="1" ht="25" customHeight="1" spans="1:3">
      <c r="A20" s="89" t="s">
        <v>101</v>
      </c>
      <c r="B20" s="88"/>
      <c r="C20" s="18"/>
    </row>
    <row r="21" s="17" customFormat="1" ht="25" customHeight="1" spans="1:3">
      <c r="A21" s="89" t="s">
        <v>102</v>
      </c>
      <c r="B21" s="88"/>
      <c r="C21" s="18"/>
    </row>
    <row r="22" s="17" customFormat="1" ht="25" customHeight="1" spans="1:3">
      <c r="A22" s="89" t="s">
        <v>103</v>
      </c>
      <c r="B22" s="90">
        <f>B23+B26+B29+B30</f>
        <v>0</v>
      </c>
      <c r="C22" s="18"/>
    </row>
    <row r="23" s="17" customFormat="1" ht="25" customHeight="1" spans="1:3">
      <c r="A23" s="87" t="s">
        <v>104</v>
      </c>
      <c r="B23" s="90">
        <f>B24+B25</f>
        <v>0</v>
      </c>
      <c r="C23" s="18"/>
    </row>
    <row r="24" s="17" customFormat="1" ht="25" customHeight="1" spans="1:3">
      <c r="A24" s="87" t="s">
        <v>105</v>
      </c>
      <c r="B24" s="90"/>
      <c r="C24" s="18"/>
    </row>
    <row r="25" s="17" customFormat="1" ht="25" customHeight="1" spans="1:3">
      <c r="A25" s="87" t="s">
        <v>106</v>
      </c>
      <c r="B25" s="90"/>
      <c r="C25" s="18"/>
    </row>
    <row r="26" s="17" customFormat="1" ht="25" customHeight="1" spans="1:3">
      <c r="A26" s="87" t="s">
        <v>107</v>
      </c>
      <c r="B26" s="90">
        <f>B27+B28</f>
        <v>0</v>
      </c>
      <c r="C26" s="18"/>
    </row>
    <row r="27" s="17" customFormat="1" ht="25" customHeight="1" spans="1:3">
      <c r="A27" s="87" t="s">
        <v>108</v>
      </c>
      <c r="B27" s="90"/>
      <c r="C27" s="18"/>
    </row>
    <row r="28" s="17" customFormat="1" ht="25" customHeight="1" spans="1:3">
      <c r="A28" s="87" t="s">
        <v>109</v>
      </c>
      <c r="B28" s="90"/>
      <c r="C28" s="18"/>
    </row>
    <row r="29" s="17" customFormat="1" ht="25" customHeight="1" spans="1:3">
      <c r="A29" s="87" t="s">
        <v>110</v>
      </c>
      <c r="B29" s="90"/>
      <c r="C29" s="18"/>
    </row>
    <row r="30" s="17" customFormat="1" ht="25" customHeight="1" spans="1:3">
      <c r="A30" s="87" t="s">
        <v>111</v>
      </c>
      <c r="B30" s="90"/>
      <c r="C30" s="18"/>
    </row>
    <row r="31" s="17" customFormat="1" ht="25" customHeight="1" spans="1:3">
      <c r="A31" s="91" t="s">
        <v>112</v>
      </c>
      <c r="B31" s="68">
        <f>B5+B8+B14+B18+B19+B20+B21+B22</f>
        <v>11654814.97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view="pageBreakPreview" zoomScaleNormal="100" workbookViewId="0">
      <selection activeCell="D6" sqref="D6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38</v>
      </c>
    </row>
    <row r="4" ht="22.75" customHeight="1" spans="1:5">
      <c r="A4" s="74" t="s">
        <v>114</v>
      </c>
      <c r="B4" s="74" t="s">
        <v>115</v>
      </c>
      <c r="C4" s="74" t="s">
        <v>116</v>
      </c>
      <c r="D4" s="74" t="s">
        <v>117</v>
      </c>
      <c r="E4" s="74" t="s">
        <v>118</v>
      </c>
    </row>
    <row r="5" ht="24" customHeight="1" spans="1:5">
      <c r="A5" s="75" t="s">
        <v>119</v>
      </c>
      <c r="B5" s="76">
        <f>C5+D5</f>
        <v>11654814.97</v>
      </c>
      <c r="C5" s="76">
        <f>C6+C12</f>
        <v>4286751.37</v>
      </c>
      <c r="D5" s="76">
        <f>D15+D19+D21</f>
        <v>7368063.6</v>
      </c>
      <c r="E5" s="77"/>
    </row>
    <row r="6" ht="24" customHeight="1" spans="1:5">
      <c r="A6" s="78" t="s">
        <v>120</v>
      </c>
      <c r="B6" s="79">
        <f>B8+B9+B11</f>
        <v>465210.63</v>
      </c>
      <c r="C6" s="79">
        <f>C8+C9+C11</f>
        <v>465210.63</v>
      </c>
      <c r="D6" s="76"/>
      <c r="E6" s="77"/>
    </row>
    <row r="7" ht="24" customHeight="1" spans="1:5">
      <c r="A7" s="78" t="s">
        <v>121</v>
      </c>
      <c r="B7" s="79">
        <v>5250</v>
      </c>
      <c r="C7" s="79">
        <v>5250</v>
      </c>
      <c r="D7" s="76"/>
      <c r="E7" s="77"/>
    </row>
    <row r="8" ht="24" customHeight="1" spans="1:5">
      <c r="A8" s="78" t="s">
        <v>122</v>
      </c>
      <c r="B8" s="79">
        <v>5250</v>
      </c>
      <c r="C8" s="79">
        <v>5250</v>
      </c>
      <c r="D8" s="79"/>
      <c r="E8" s="80"/>
    </row>
    <row r="9" ht="24" customHeight="1" spans="1:5">
      <c r="A9" s="81" t="s">
        <v>123</v>
      </c>
      <c r="B9" s="82">
        <v>439083.84</v>
      </c>
      <c r="C9" s="82">
        <v>439083.84</v>
      </c>
      <c r="D9" s="82"/>
      <c r="E9" s="83"/>
    </row>
    <row r="10" ht="24" customHeight="1" spans="1:5">
      <c r="A10" s="81" t="s">
        <v>124</v>
      </c>
      <c r="B10" s="82">
        <v>20876.79</v>
      </c>
      <c r="C10" s="82">
        <v>20876.79</v>
      </c>
      <c r="D10" s="82"/>
      <c r="E10" s="83"/>
    </row>
    <row r="11" ht="24" customHeight="1" spans="1:5">
      <c r="A11" s="81" t="s">
        <v>125</v>
      </c>
      <c r="B11" s="82">
        <v>20876.79</v>
      </c>
      <c r="C11" s="82">
        <v>20876.79</v>
      </c>
      <c r="D11" s="82"/>
      <c r="E11" s="83"/>
    </row>
    <row r="12" ht="24" customHeight="1" spans="1:5">
      <c r="A12" s="78" t="s">
        <v>126</v>
      </c>
      <c r="B12" s="82">
        <f>B14+B15+B17+B19</f>
        <v>10909604.34</v>
      </c>
      <c r="C12" s="82">
        <f>C14+C15+C17+C19</f>
        <v>3821540.74</v>
      </c>
      <c r="D12" s="82"/>
      <c r="E12" s="83"/>
    </row>
    <row r="13" ht="24" customHeight="1" spans="1:5">
      <c r="A13" s="78" t="s">
        <v>127</v>
      </c>
      <c r="B13" s="82">
        <v>3606193.79</v>
      </c>
      <c r="C13" s="82">
        <v>3606193.79</v>
      </c>
      <c r="D13" s="82"/>
      <c r="E13" s="83"/>
    </row>
    <row r="14" ht="24" customHeight="1" spans="1:5">
      <c r="A14" s="78" t="s">
        <v>128</v>
      </c>
      <c r="B14" s="82">
        <v>3606193.79</v>
      </c>
      <c r="C14" s="82">
        <v>3606193.79</v>
      </c>
      <c r="D14" s="82"/>
      <c r="E14" s="83"/>
    </row>
    <row r="15" ht="24" customHeight="1" spans="1:5">
      <c r="A15" s="81" t="s">
        <v>129</v>
      </c>
      <c r="B15" s="82">
        <v>6655864.6</v>
      </c>
      <c r="C15" s="82"/>
      <c r="D15" s="82">
        <v>6655864.6</v>
      </c>
      <c r="E15" s="82"/>
    </row>
    <row r="16" ht="24" customHeight="1" spans="1:5">
      <c r="A16" s="81" t="s">
        <v>130</v>
      </c>
      <c r="B16" s="82">
        <v>6655864.6</v>
      </c>
      <c r="C16" s="82"/>
      <c r="D16" s="82">
        <v>6655864.6</v>
      </c>
      <c r="E16" s="82"/>
    </row>
    <row r="17" ht="24" customHeight="1" spans="1:5">
      <c r="A17" s="81" t="s">
        <v>131</v>
      </c>
      <c r="B17" s="82">
        <v>215346.95</v>
      </c>
      <c r="C17" s="82">
        <v>215346.95</v>
      </c>
      <c r="D17" s="83"/>
      <c r="E17" s="83"/>
    </row>
    <row r="18" ht="24" customHeight="1" spans="1:5">
      <c r="A18" s="81" t="s">
        <v>132</v>
      </c>
      <c r="B18" s="82">
        <v>215346.95</v>
      </c>
      <c r="C18" s="82">
        <v>215346.95</v>
      </c>
      <c r="D18" s="83"/>
      <c r="E18" s="83"/>
    </row>
    <row r="19" ht="24" customHeight="1" spans="1:5">
      <c r="A19" s="81" t="s">
        <v>133</v>
      </c>
      <c r="B19" s="82">
        <v>432199</v>
      </c>
      <c r="C19" s="82"/>
      <c r="D19" s="82">
        <v>432199</v>
      </c>
      <c r="E19" s="82"/>
    </row>
    <row r="20" ht="24" customHeight="1" spans="1:5">
      <c r="A20" s="81" t="s">
        <v>134</v>
      </c>
      <c r="B20" s="82">
        <v>432199</v>
      </c>
      <c r="C20" s="82"/>
      <c r="D20" s="82">
        <v>432199</v>
      </c>
      <c r="E20" s="82"/>
    </row>
    <row r="21" ht="24" customHeight="1" spans="1:5">
      <c r="A21" s="25" t="s">
        <v>135</v>
      </c>
      <c r="B21" s="82">
        <v>280000</v>
      </c>
      <c r="C21" s="82"/>
      <c r="D21" s="82">
        <v>280000</v>
      </c>
      <c r="E21" s="83"/>
    </row>
    <row r="22" ht="24" customHeight="1" spans="1:5">
      <c r="A22" s="25" t="s">
        <v>136</v>
      </c>
      <c r="B22" s="82">
        <v>280000</v>
      </c>
      <c r="C22" s="82"/>
      <c r="D22" s="82">
        <v>280000</v>
      </c>
      <c r="E22" s="83"/>
    </row>
    <row r="23" ht="24" customHeight="1" spans="1:5">
      <c r="A23" s="25" t="s">
        <v>137</v>
      </c>
      <c r="B23" s="82">
        <v>280000</v>
      </c>
      <c r="C23" s="82"/>
      <c r="D23" s="82">
        <v>280000</v>
      </c>
      <c r="E23" s="83"/>
    </row>
    <row r="24" ht="24" customHeight="1" spans="1:5">
      <c r="A24" s="84"/>
      <c r="B24" s="84"/>
      <c r="C24" s="84"/>
      <c r="D24" s="84"/>
      <c r="E24" s="84"/>
    </row>
    <row r="25" ht="24" customHeight="1" spans="1:5">
      <c r="A25" s="84"/>
      <c r="B25" s="84"/>
      <c r="C25" s="84"/>
      <c r="D25" s="84"/>
      <c r="E25" s="84"/>
    </row>
    <row r="26" ht="24" customHeight="1" spans="1:5">
      <c r="A26" s="84"/>
      <c r="B26" s="84"/>
      <c r="C26" s="84"/>
      <c r="D26" s="84"/>
      <c r="E26" s="84"/>
    </row>
    <row r="27" spans="1:5">
      <c r="A27" s="84"/>
      <c r="B27" s="84"/>
      <c r="C27" s="84"/>
      <c r="D27" s="84"/>
      <c r="E27" s="84"/>
    </row>
    <row r="28" spans="1:5">
      <c r="A28" s="84"/>
      <c r="B28" s="84"/>
      <c r="C28" s="84"/>
      <c r="D28" s="84"/>
      <c r="E28" s="84"/>
    </row>
    <row r="29" spans="1:5">
      <c r="A29" s="84"/>
      <c r="B29" s="84"/>
      <c r="C29" s="84"/>
      <c r="D29" s="84"/>
      <c r="E29" s="84"/>
    </row>
    <row r="30" spans="1:5">
      <c r="A30" s="84"/>
      <c r="B30" s="84"/>
      <c r="C30" s="84"/>
      <c r="D30" s="84"/>
      <c r="E30" s="84"/>
    </row>
    <row r="31" spans="1:5">
      <c r="A31" s="84"/>
      <c r="B31" s="84"/>
      <c r="C31" s="84"/>
      <c r="D31" s="84"/>
      <c r="E31" s="84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view="pageBreakPreview" zoomScaleNormal="100" topLeftCell="A12" workbookViewId="0">
      <selection activeCell="C10" sqref="C1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138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9" t="s">
        <v>38</v>
      </c>
      <c r="D3" s="49"/>
      <c r="E3" s="12"/>
      <c r="F3" s="12"/>
      <c r="G3" s="12"/>
    </row>
    <row r="4" ht="22.75" customHeight="1" spans="1:7">
      <c r="A4" s="15" t="s">
        <v>39</v>
      </c>
      <c r="B4" s="15"/>
      <c r="C4" s="15" t="s">
        <v>40</v>
      </c>
      <c r="D4" s="15"/>
      <c r="E4" s="12"/>
      <c r="F4" s="12"/>
      <c r="G4" s="12"/>
    </row>
    <row r="5" ht="22.75" customHeight="1" spans="1:7">
      <c r="A5" s="15" t="s">
        <v>41</v>
      </c>
      <c r="B5" s="15" t="s">
        <v>42</v>
      </c>
      <c r="C5" s="15" t="s">
        <v>41</v>
      </c>
      <c r="D5" s="15" t="s">
        <v>119</v>
      </c>
      <c r="E5" s="12"/>
      <c r="F5" s="12"/>
      <c r="G5" s="12"/>
    </row>
    <row r="6" ht="22.75" customHeight="1" spans="1:7">
      <c r="A6" s="47" t="s">
        <v>139</v>
      </c>
      <c r="B6" s="68">
        <f>SUM(B7:B9)</f>
        <v>11654814.97</v>
      </c>
      <c r="C6" s="47" t="s">
        <v>140</v>
      </c>
      <c r="D6" s="69">
        <f>D14+D16+D31</f>
        <v>11654814.97</v>
      </c>
      <c r="E6" s="12"/>
      <c r="F6" s="12"/>
      <c r="G6" s="12"/>
    </row>
    <row r="7" ht="22.75" customHeight="1" spans="1:7">
      <c r="A7" s="47" t="s">
        <v>141</v>
      </c>
      <c r="B7" s="70">
        <f>D14+D16</f>
        <v>11374814.97</v>
      </c>
      <c r="C7" s="47" t="s">
        <v>142</v>
      </c>
      <c r="D7" s="71"/>
      <c r="E7" s="12"/>
      <c r="F7" s="12"/>
      <c r="G7" s="12"/>
    </row>
    <row r="8" ht="22.75" customHeight="1" spans="1:7">
      <c r="A8" s="47" t="s">
        <v>143</v>
      </c>
      <c r="B8" s="70">
        <f>D31</f>
        <v>280000</v>
      </c>
      <c r="C8" s="47" t="s">
        <v>144</v>
      </c>
      <c r="D8" s="71"/>
      <c r="E8" s="12"/>
      <c r="F8" s="12"/>
      <c r="G8" s="12"/>
    </row>
    <row r="9" ht="22.75" customHeight="1" spans="1:7">
      <c r="A9" s="47" t="s">
        <v>145</v>
      </c>
      <c r="B9" s="68"/>
      <c r="C9" s="47" t="s">
        <v>146</v>
      </c>
      <c r="D9" s="71"/>
      <c r="E9" s="12"/>
      <c r="F9" s="12"/>
      <c r="G9" s="12"/>
    </row>
    <row r="10" ht="22.75" customHeight="1" spans="1:7">
      <c r="A10" s="47"/>
      <c r="B10" s="65"/>
      <c r="C10" s="47" t="s">
        <v>147</v>
      </c>
      <c r="D10" s="71"/>
      <c r="E10" s="12"/>
      <c r="F10" s="12"/>
      <c r="G10" s="12"/>
    </row>
    <row r="11" ht="22.75" customHeight="1" spans="1:7">
      <c r="A11" s="47"/>
      <c r="B11" s="65"/>
      <c r="C11" s="47" t="s">
        <v>148</v>
      </c>
      <c r="D11" s="71"/>
      <c r="E11" s="12"/>
      <c r="F11" s="12"/>
      <c r="G11" s="12"/>
    </row>
    <row r="12" ht="22.75" customHeight="1" spans="1:7">
      <c r="A12" s="47"/>
      <c r="B12" s="65"/>
      <c r="C12" s="47" t="s">
        <v>149</v>
      </c>
      <c r="D12" s="68"/>
      <c r="E12" s="12"/>
      <c r="F12" s="12"/>
      <c r="G12" s="12"/>
    </row>
    <row r="13" ht="22.75" customHeight="1" spans="1:7">
      <c r="A13" s="45"/>
      <c r="B13" s="67"/>
      <c r="C13" s="47" t="s">
        <v>150</v>
      </c>
      <c r="D13" s="68"/>
      <c r="E13" s="12"/>
      <c r="F13" s="12"/>
      <c r="G13" s="12"/>
    </row>
    <row r="14" ht="22.75" customHeight="1" spans="1:7">
      <c r="A14" s="47"/>
      <c r="B14" s="65"/>
      <c r="C14" s="47" t="s">
        <v>151</v>
      </c>
      <c r="D14" s="70">
        <v>465210.63</v>
      </c>
      <c r="E14" s="12"/>
      <c r="F14" s="12"/>
      <c r="G14" s="48"/>
    </row>
    <row r="15" ht="22.75" customHeight="1" spans="1:7">
      <c r="A15" s="47"/>
      <c r="B15" s="65"/>
      <c r="C15" s="47" t="s">
        <v>152</v>
      </c>
      <c r="D15" s="70"/>
      <c r="E15" s="12"/>
      <c r="F15" s="12"/>
      <c r="G15" s="12"/>
    </row>
    <row r="16" ht="22.75" customHeight="1" spans="1:7">
      <c r="A16" s="47"/>
      <c r="B16" s="65"/>
      <c r="C16" s="47" t="s">
        <v>153</v>
      </c>
      <c r="D16" s="70">
        <v>10909604.34</v>
      </c>
      <c r="E16" s="12"/>
      <c r="F16" s="12"/>
      <c r="G16" s="12"/>
    </row>
    <row r="17" ht="22.75" customHeight="1" spans="1:7">
      <c r="A17" s="47"/>
      <c r="B17" s="65"/>
      <c r="C17" s="47" t="s">
        <v>154</v>
      </c>
      <c r="D17" s="71"/>
      <c r="E17" s="12"/>
      <c r="F17" s="12"/>
      <c r="G17" s="12"/>
    </row>
    <row r="18" ht="22.75" customHeight="1" spans="1:7">
      <c r="A18" s="47"/>
      <c r="B18" s="65"/>
      <c r="C18" s="47" t="s">
        <v>155</v>
      </c>
      <c r="D18" s="71"/>
      <c r="E18" s="12"/>
      <c r="F18" s="12"/>
      <c r="G18" s="12"/>
    </row>
    <row r="19" ht="22.75" customHeight="1" spans="1:7">
      <c r="A19" s="47"/>
      <c r="B19" s="47"/>
      <c r="C19" s="47" t="s">
        <v>156</v>
      </c>
      <c r="D19" s="71"/>
      <c r="E19" s="12"/>
      <c r="F19" s="12"/>
      <c r="G19" s="12"/>
    </row>
    <row r="20" ht="22.75" customHeight="1" spans="1:7">
      <c r="A20" s="47"/>
      <c r="B20" s="47"/>
      <c r="C20" s="47" t="s">
        <v>157</v>
      </c>
      <c r="D20" s="71"/>
      <c r="E20" s="12"/>
      <c r="F20" s="12"/>
      <c r="G20" s="12"/>
    </row>
    <row r="21" ht="22.75" customHeight="1" spans="1:7">
      <c r="A21" s="47"/>
      <c r="B21" s="47"/>
      <c r="C21" s="47" t="s">
        <v>158</v>
      </c>
      <c r="D21" s="71"/>
      <c r="E21" s="12"/>
      <c r="F21" s="12"/>
      <c r="G21" s="12"/>
    </row>
    <row r="22" ht="22.75" customHeight="1" spans="1:7">
      <c r="A22" s="47"/>
      <c r="B22" s="47"/>
      <c r="C22" s="47" t="s">
        <v>159</v>
      </c>
      <c r="D22" s="71"/>
      <c r="E22" s="12"/>
      <c r="F22" s="12"/>
      <c r="G22" s="12"/>
    </row>
    <row r="23" ht="22.75" customHeight="1" spans="1:7">
      <c r="A23" s="47"/>
      <c r="B23" s="47"/>
      <c r="C23" s="47" t="s">
        <v>160</v>
      </c>
      <c r="D23" s="71"/>
      <c r="E23" s="12"/>
      <c r="F23" s="12"/>
      <c r="G23" s="12"/>
    </row>
    <row r="24" ht="22.75" customHeight="1" spans="1:7">
      <c r="A24" s="47"/>
      <c r="B24" s="47"/>
      <c r="C24" s="47" t="s">
        <v>161</v>
      </c>
      <c r="D24" s="71"/>
      <c r="E24" s="12"/>
      <c r="F24" s="12"/>
      <c r="G24" s="12"/>
    </row>
    <row r="25" ht="22.75" customHeight="1" spans="1:7">
      <c r="A25" s="47"/>
      <c r="B25" s="47"/>
      <c r="C25" s="47" t="s">
        <v>162</v>
      </c>
      <c r="D25" s="71"/>
      <c r="E25" s="12"/>
      <c r="F25" s="12"/>
      <c r="G25" s="12"/>
    </row>
    <row r="26" ht="22.75" customHeight="1" spans="1:7">
      <c r="A26" s="47"/>
      <c r="B26" s="47"/>
      <c r="C26" s="47" t="s">
        <v>163</v>
      </c>
      <c r="D26" s="71"/>
      <c r="E26" s="12"/>
      <c r="F26" s="12"/>
      <c r="G26" s="12"/>
    </row>
    <row r="27" ht="22.75" customHeight="1" spans="1:7">
      <c r="A27" s="47"/>
      <c r="B27" s="47"/>
      <c r="C27" s="47" t="s">
        <v>164</v>
      </c>
      <c r="D27" s="71"/>
      <c r="E27" s="12"/>
      <c r="F27" s="12"/>
      <c r="G27" s="12"/>
    </row>
    <row r="28" ht="22.75" customHeight="1" spans="1:7">
      <c r="A28" s="47"/>
      <c r="B28" s="47"/>
      <c r="C28" s="47" t="s">
        <v>165</v>
      </c>
      <c r="D28" s="71"/>
      <c r="E28" s="12"/>
      <c r="F28" s="12"/>
      <c r="G28" s="12"/>
    </row>
    <row r="29" ht="22.75" customHeight="1" spans="1:7">
      <c r="A29" s="47"/>
      <c r="B29" s="47"/>
      <c r="C29" s="47" t="s">
        <v>166</v>
      </c>
      <c r="D29" s="71"/>
      <c r="E29" s="12"/>
      <c r="F29" s="12"/>
      <c r="G29" s="12"/>
    </row>
    <row r="30" ht="22.75" customHeight="1" spans="1:7">
      <c r="A30" s="47"/>
      <c r="B30" s="47"/>
      <c r="C30" s="47" t="s">
        <v>167</v>
      </c>
      <c r="D30" s="70"/>
      <c r="E30" s="12"/>
      <c r="F30" s="12"/>
      <c r="G30" s="12"/>
    </row>
    <row r="31" ht="22.75" customHeight="1" spans="1:7">
      <c r="A31" s="47"/>
      <c r="B31" s="47"/>
      <c r="C31" s="47" t="s">
        <v>168</v>
      </c>
      <c r="D31" s="70">
        <v>280000</v>
      </c>
      <c r="E31" s="12"/>
      <c r="F31" s="12"/>
      <c r="G31" s="12"/>
    </row>
    <row r="32" ht="22.75" customHeight="1" spans="1:7">
      <c r="A32" s="47"/>
      <c r="B32" s="47"/>
      <c r="C32" s="47" t="s">
        <v>169</v>
      </c>
      <c r="D32" s="71"/>
      <c r="E32" s="12"/>
      <c r="F32" s="12"/>
      <c r="G32" s="12"/>
    </row>
    <row r="33" ht="22.75" customHeight="1" spans="1:7">
      <c r="A33" s="47"/>
      <c r="B33" s="47"/>
      <c r="C33" s="47" t="s">
        <v>170</v>
      </c>
      <c r="D33" s="71"/>
      <c r="E33" s="12"/>
      <c r="F33" s="12"/>
      <c r="G33" s="12"/>
    </row>
    <row r="34" ht="22.75" customHeight="1" spans="1:7">
      <c r="A34" s="47"/>
      <c r="B34" s="47"/>
      <c r="C34" s="47" t="s">
        <v>171</v>
      </c>
      <c r="D34" s="71"/>
      <c r="E34" s="12"/>
      <c r="F34" s="12"/>
      <c r="G34" s="12"/>
    </row>
    <row r="35" ht="22.75" customHeight="1" spans="1:7">
      <c r="A35" s="47"/>
      <c r="B35" s="47"/>
      <c r="C35" s="47" t="s">
        <v>172</v>
      </c>
      <c r="D35" s="71"/>
      <c r="E35" s="12"/>
      <c r="F35" s="12"/>
      <c r="G35" s="12"/>
    </row>
    <row r="36" ht="22.75" customHeight="1" spans="1:7">
      <c r="A36" s="47"/>
      <c r="B36" s="47"/>
      <c r="C36" s="47" t="s">
        <v>173</v>
      </c>
      <c r="D36" s="69"/>
      <c r="E36" s="12"/>
      <c r="F36" s="12"/>
      <c r="G36" s="12"/>
    </row>
    <row r="37" ht="22.75" customHeight="1" spans="1:7">
      <c r="A37" s="15" t="s">
        <v>174</v>
      </c>
      <c r="B37" s="72">
        <f>B6</f>
        <v>11654814.97</v>
      </c>
      <c r="C37" s="15" t="s">
        <v>175</v>
      </c>
      <c r="D37" s="73">
        <f>D6</f>
        <v>11654814.97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view="pageBreakPreview" zoomScaleNormal="100" workbookViewId="0">
      <selection activeCell="D15" sqref="D15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5.4416666666667" customWidth="1"/>
    <col min="5" max="5" width="15.2" customWidth="1"/>
    <col min="6" max="6" width="15.0666666666667" customWidth="1"/>
    <col min="7" max="7" width="18.05" customWidth="1"/>
    <col min="8" max="8" width="17.4416666666667" customWidth="1"/>
    <col min="9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38</v>
      </c>
      <c r="K3" s="49"/>
    </row>
    <row r="4" ht="22.75" customHeight="1" spans="1:11">
      <c r="A4" s="15" t="s">
        <v>177</v>
      </c>
      <c r="B4" s="15" t="s">
        <v>119</v>
      </c>
      <c r="C4" s="15" t="s">
        <v>178</v>
      </c>
      <c r="D4" s="15"/>
      <c r="E4" s="15"/>
      <c r="F4" s="15" t="s">
        <v>179</v>
      </c>
      <c r="G4" s="15"/>
      <c r="H4" s="15"/>
      <c r="I4" s="15" t="s">
        <v>180</v>
      </c>
      <c r="J4" s="15"/>
      <c r="K4" s="15"/>
    </row>
    <row r="5" ht="22.75" customHeight="1" spans="1:11">
      <c r="A5" s="15"/>
      <c r="B5" s="15"/>
      <c r="C5" s="14" t="s">
        <v>119</v>
      </c>
      <c r="D5" s="14" t="s">
        <v>116</v>
      </c>
      <c r="E5" s="14" t="s">
        <v>117</v>
      </c>
      <c r="F5" s="14" t="s">
        <v>119</v>
      </c>
      <c r="G5" s="14" t="s">
        <v>116</v>
      </c>
      <c r="H5" s="14" t="s">
        <v>117</v>
      </c>
      <c r="I5" s="14" t="s">
        <v>119</v>
      </c>
      <c r="J5" s="14" t="s">
        <v>116</v>
      </c>
      <c r="K5" s="14" t="s">
        <v>117</v>
      </c>
    </row>
    <row r="6" ht="22.75" customHeight="1" spans="1:11">
      <c r="A6" s="45" t="s">
        <v>119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ht="22.75" customHeight="1" spans="1:11">
      <c r="A7" s="63" t="s">
        <v>3</v>
      </c>
      <c r="B7" s="62">
        <f>C7+F7</f>
        <v>11654814.97</v>
      </c>
      <c r="C7" s="64">
        <f>D7</f>
        <v>4286751.37</v>
      </c>
      <c r="D7" s="65">
        <f>表3!C5</f>
        <v>4286751.37</v>
      </c>
      <c r="E7" s="65"/>
      <c r="F7" s="65">
        <f>H7</f>
        <v>7368063.6</v>
      </c>
      <c r="G7" s="65"/>
      <c r="H7" s="65">
        <f>表3!D5</f>
        <v>7368063.6</v>
      </c>
      <c r="I7" s="67"/>
      <c r="J7" s="67"/>
      <c r="K7" s="67"/>
    </row>
    <row r="8" ht="22.75" customHeight="1" spans="1:11">
      <c r="A8" s="66"/>
      <c r="B8" s="64"/>
      <c r="C8" s="64"/>
      <c r="D8" s="67"/>
      <c r="E8" s="67"/>
      <c r="F8" s="67"/>
      <c r="G8" s="67"/>
      <c r="H8" s="67"/>
      <c r="I8" s="67"/>
      <c r="J8" s="67"/>
      <c r="K8" s="6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4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view="pageBreakPreview" zoomScaleNormal="100" workbookViewId="0">
      <selection activeCell="B13" sqref="B13"/>
    </sheetView>
  </sheetViews>
  <sheetFormatPr defaultColWidth="10" defaultRowHeight="13.5" outlineLevelCol="4"/>
  <cols>
    <col min="1" max="1" width="10.1083333333333" customWidth="1"/>
    <col min="2" max="2" width="30.775" customWidth="1"/>
    <col min="3" max="5" width="25.6416666666667" customWidth="1"/>
  </cols>
  <sheetData>
    <row r="1" ht="14.3" customHeight="1" spans="1:1">
      <c r="A1" s="55"/>
    </row>
    <row r="2" ht="36.9" customHeight="1" spans="1:5">
      <c r="A2" s="11" t="s">
        <v>181</v>
      </c>
      <c r="B2" s="11"/>
      <c r="C2" s="11"/>
      <c r="D2" s="11"/>
      <c r="E2" s="11"/>
    </row>
    <row r="3" ht="21.85" customHeight="1" spans="1:5">
      <c r="A3" s="12"/>
      <c r="B3" s="12"/>
      <c r="C3" s="49" t="s">
        <v>38</v>
      </c>
      <c r="D3" s="49"/>
      <c r="E3" s="49"/>
    </row>
    <row r="4" ht="22.75" customHeight="1" spans="1:5">
      <c r="A4" s="50" t="s">
        <v>114</v>
      </c>
      <c r="B4" s="50"/>
      <c r="C4" s="50" t="s">
        <v>178</v>
      </c>
      <c r="D4" s="50"/>
      <c r="E4" s="50"/>
    </row>
    <row r="5" ht="22.75" customHeight="1" spans="1:5">
      <c r="A5" s="56" t="s">
        <v>182</v>
      </c>
      <c r="B5" s="56" t="s">
        <v>183</v>
      </c>
      <c r="C5" s="57" t="s">
        <v>119</v>
      </c>
      <c r="D5" s="56" t="s">
        <v>116</v>
      </c>
      <c r="E5" s="56" t="s">
        <v>117</v>
      </c>
    </row>
    <row r="6" s="54" customFormat="1" ht="29" customHeight="1" spans="1:5">
      <c r="A6" s="58"/>
      <c r="B6" s="56" t="s">
        <v>119</v>
      </c>
      <c r="C6" s="59">
        <f>C7+C13</f>
        <v>11374814.97</v>
      </c>
      <c r="D6" s="59">
        <f>D7+D13</f>
        <v>4286751.37</v>
      </c>
      <c r="E6" s="56">
        <f>E16+E18</f>
        <v>7088063.6</v>
      </c>
    </row>
    <row r="7" s="54" customFormat="1" ht="29" customHeight="1" spans="1:5">
      <c r="A7" s="38" t="s">
        <v>184</v>
      </c>
      <c r="B7" s="38" t="s">
        <v>185</v>
      </c>
      <c r="C7" s="60">
        <f>C9+C10+C12</f>
        <v>465210.63</v>
      </c>
      <c r="D7" s="60">
        <f>D9+D10+D12</f>
        <v>465210.63</v>
      </c>
      <c r="E7" s="50"/>
    </row>
    <row r="8" s="54" customFormat="1" ht="29" customHeight="1" spans="1:5">
      <c r="A8" s="38" t="s">
        <v>186</v>
      </c>
      <c r="B8" s="38" t="s">
        <v>187</v>
      </c>
      <c r="C8" s="60">
        <v>5250</v>
      </c>
      <c r="D8" s="60">
        <v>5250</v>
      </c>
      <c r="E8" s="50"/>
    </row>
    <row r="9" s="54" customFormat="1" ht="29" customHeight="1" spans="1:5">
      <c r="A9" s="38" t="s">
        <v>188</v>
      </c>
      <c r="B9" s="38" t="s">
        <v>189</v>
      </c>
      <c r="C9" s="60">
        <v>5250</v>
      </c>
      <c r="D9" s="60">
        <v>5250</v>
      </c>
      <c r="E9" s="50"/>
    </row>
    <row r="10" s="54" customFormat="1" ht="29" customHeight="1" spans="1:5">
      <c r="A10" s="38" t="s">
        <v>190</v>
      </c>
      <c r="B10" s="38" t="s">
        <v>191</v>
      </c>
      <c r="C10" s="60">
        <v>439083.84</v>
      </c>
      <c r="D10" s="60">
        <v>439083.84</v>
      </c>
      <c r="E10" s="30"/>
    </row>
    <row r="11" s="54" customFormat="1" ht="29" customHeight="1" spans="1:5">
      <c r="A11" s="38" t="s">
        <v>192</v>
      </c>
      <c r="B11" s="38" t="s">
        <v>193</v>
      </c>
      <c r="C11" s="60">
        <v>20876.79</v>
      </c>
      <c r="D11" s="60">
        <v>20876.79</v>
      </c>
      <c r="E11" s="37"/>
    </row>
    <row r="12" s="54" customFormat="1" ht="29" customHeight="1" spans="1:5">
      <c r="A12" s="38" t="s">
        <v>194</v>
      </c>
      <c r="B12" s="38" t="s">
        <v>193</v>
      </c>
      <c r="C12" s="60">
        <v>20876.79</v>
      </c>
      <c r="D12" s="60">
        <v>20876.79</v>
      </c>
      <c r="E12" s="37"/>
    </row>
    <row r="13" s="54" customFormat="1" ht="29" customHeight="1" spans="1:5">
      <c r="A13" s="38" t="s">
        <v>195</v>
      </c>
      <c r="B13" s="38" t="s">
        <v>196</v>
      </c>
      <c r="C13" s="60">
        <f>C14+C16+C18+C20</f>
        <v>10909604.34</v>
      </c>
      <c r="D13" s="60">
        <f>D14+D16+D18+D20</f>
        <v>3821540.74</v>
      </c>
      <c r="E13" s="37"/>
    </row>
    <row r="14" s="54" customFormat="1" ht="29" customHeight="1" spans="1:5">
      <c r="A14" s="38" t="s">
        <v>197</v>
      </c>
      <c r="B14" s="38" t="s">
        <v>198</v>
      </c>
      <c r="C14" s="60">
        <v>215346.95</v>
      </c>
      <c r="D14" s="60">
        <v>215346.95</v>
      </c>
      <c r="E14" s="37"/>
    </row>
    <row r="15" s="54" customFormat="1" ht="29" customHeight="1" spans="1:5">
      <c r="A15" s="61">
        <v>2101101</v>
      </c>
      <c r="B15" s="61" t="s">
        <v>199</v>
      </c>
      <c r="C15" s="60">
        <v>215346.95</v>
      </c>
      <c r="D15" s="60">
        <v>215346.95</v>
      </c>
      <c r="E15" s="37"/>
    </row>
    <row r="16" s="54" customFormat="1" ht="29" customHeight="1" spans="1:5">
      <c r="A16" s="61">
        <v>21012</v>
      </c>
      <c r="B16" s="61" t="s">
        <v>200</v>
      </c>
      <c r="C16" s="60">
        <v>6655864.6</v>
      </c>
      <c r="D16" s="60"/>
      <c r="E16" s="60">
        <v>6655864.6</v>
      </c>
    </row>
    <row r="17" s="54" customFormat="1" ht="29" customHeight="1" spans="1:5">
      <c r="A17" s="61">
        <v>2101202</v>
      </c>
      <c r="B17" s="61" t="s">
        <v>201</v>
      </c>
      <c r="C17" s="60">
        <v>6655864.6</v>
      </c>
      <c r="D17" s="60"/>
      <c r="E17" s="60">
        <v>6655864.6</v>
      </c>
    </row>
    <row r="18" s="54" customFormat="1" ht="29" customHeight="1" spans="1:5">
      <c r="A18" s="61">
        <v>21013</v>
      </c>
      <c r="B18" s="61" t="s">
        <v>202</v>
      </c>
      <c r="C18" s="60">
        <v>432199</v>
      </c>
      <c r="D18" s="60"/>
      <c r="E18" s="60">
        <v>432199</v>
      </c>
    </row>
    <row r="19" s="54" customFormat="1" ht="29" customHeight="1" spans="1:5">
      <c r="A19" s="61">
        <v>2101301</v>
      </c>
      <c r="B19" s="61" t="s">
        <v>201</v>
      </c>
      <c r="C19" s="60">
        <v>432199</v>
      </c>
      <c r="D19" s="60"/>
      <c r="E19" s="60">
        <v>432199</v>
      </c>
    </row>
    <row r="20" s="54" customFormat="1" ht="29" customHeight="1" spans="1:5">
      <c r="A20" s="61">
        <v>21015</v>
      </c>
      <c r="B20" s="61" t="s">
        <v>203</v>
      </c>
      <c r="C20" s="60">
        <v>3606193.79</v>
      </c>
      <c r="D20" s="60">
        <v>3606193.79</v>
      </c>
      <c r="E20" s="37"/>
    </row>
    <row r="21" s="54" customFormat="1" ht="29" customHeight="1" spans="1:5">
      <c r="A21" s="61">
        <v>2101501</v>
      </c>
      <c r="B21" s="61" t="s">
        <v>204</v>
      </c>
      <c r="C21" s="60">
        <v>3606193.79</v>
      </c>
      <c r="D21" s="60">
        <v>3606193.79</v>
      </c>
      <c r="E21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view="pageBreakPreview" zoomScaleNormal="100" workbookViewId="0">
      <selection activeCell="D12" sqref="D12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205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38</v>
      </c>
    </row>
    <row r="4" ht="22.75" customHeight="1" spans="1:5">
      <c r="A4" s="50" t="s">
        <v>206</v>
      </c>
      <c r="B4" s="50"/>
      <c r="C4" s="50" t="s">
        <v>207</v>
      </c>
      <c r="D4" s="50"/>
      <c r="E4" s="50"/>
    </row>
    <row r="5" ht="22.75" customHeight="1" spans="1:5">
      <c r="A5" s="50" t="s">
        <v>182</v>
      </c>
      <c r="B5" s="50" t="s">
        <v>183</v>
      </c>
      <c r="C5" s="50" t="s">
        <v>119</v>
      </c>
      <c r="D5" s="50" t="s">
        <v>208</v>
      </c>
      <c r="E5" s="50" t="s">
        <v>209</v>
      </c>
    </row>
    <row r="6" ht="27" customHeight="1" spans="1:5">
      <c r="A6" s="50"/>
      <c r="B6" s="51" t="s">
        <v>119</v>
      </c>
      <c r="C6" s="35">
        <f>D6+E6</f>
        <v>11374814.97</v>
      </c>
      <c r="D6" s="35">
        <f>D7+D21</f>
        <v>11031244.45</v>
      </c>
      <c r="E6" s="35">
        <f>E10</f>
        <v>343570.52</v>
      </c>
    </row>
    <row r="7" ht="27" customHeight="1" spans="1:5">
      <c r="A7" s="52" t="s">
        <v>210</v>
      </c>
      <c r="B7" s="39" t="s">
        <v>211</v>
      </c>
      <c r="C7" s="35">
        <f t="shared" ref="C7:C25" si="0">D7+E7</f>
        <v>3937930.85</v>
      </c>
      <c r="D7" s="40">
        <f>D8+D9</f>
        <v>3937930.85</v>
      </c>
      <c r="E7" s="35"/>
    </row>
    <row r="8" ht="27" customHeight="1" spans="1:5">
      <c r="A8" s="38" t="s">
        <v>212</v>
      </c>
      <c r="B8" s="53" t="s">
        <v>213</v>
      </c>
      <c r="C8" s="35">
        <f t="shared" si="0"/>
        <v>3262623.27</v>
      </c>
      <c r="D8" s="40">
        <v>3262623.27</v>
      </c>
      <c r="E8" s="40"/>
    </row>
    <row r="9" ht="27" customHeight="1" spans="1:5">
      <c r="A9" s="38" t="s">
        <v>214</v>
      </c>
      <c r="B9" s="53" t="s">
        <v>215</v>
      </c>
      <c r="C9" s="35">
        <f t="shared" si="0"/>
        <v>675307.58</v>
      </c>
      <c r="D9" s="40">
        <v>675307.58</v>
      </c>
      <c r="E9" s="40"/>
    </row>
    <row r="10" ht="27" customHeight="1" spans="1:5">
      <c r="A10" s="38" t="s">
        <v>216</v>
      </c>
      <c r="B10" s="39" t="s">
        <v>217</v>
      </c>
      <c r="C10" s="35">
        <f t="shared" si="0"/>
        <v>343570.52</v>
      </c>
      <c r="D10" s="37"/>
      <c r="E10" s="40">
        <v>343570.52</v>
      </c>
    </row>
    <row r="11" ht="27" customHeight="1" spans="1:5">
      <c r="A11" s="38" t="s">
        <v>218</v>
      </c>
      <c r="B11" s="42" t="s">
        <v>219</v>
      </c>
      <c r="C11" s="35">
        <f t="shared" si="0"/>
        <v>70400</v>
      </c>
      <c r="D11" s="40"/>
      <c r="E11" s="40">
        <v>70400</v>
      </c>
    </row>
    <row r="12" ht="27" customHeight="1" spans="1:5">
      <c r="A12" s="38" t="s">
        <v>220</v>
      </c>
      <c r="B12" s="42" t="s">
        <v>221</v>
      </c>
      <c r="C12" s="35">
        <f t="shared" si="0"/>
        <v>32600</v>
      </c>
      <c r="D12" s="40"/>
      <c r="E12" s="40">
        <v>32600</v>
      </c>
    </row>
    <row r="13" ht="27" customHeight="1" spans="1:5">
      <c r="A13" s="38" t="s">
        <v>222</v>
      </c>
      <c r="B13" s="42" t="s">
        <v>223</v>
      </c>
      <c r="C13" s="35">
        <f t="shared" si="0"/>
        <v>2400</v>
      </c>
      <c r="D13" s="40"/>
      <c r="E13" s="40">
        <v>2400</v>
      </c>
    </row>
    <row r="14" ht="27" customHeight="1" spans="1:5">
      <c r="A14" s="38" t="s">
        <v>224</v>
      </c>
      <c r="B14" s="42" t="s">
        <v>225</v>
      </c>
      <c r="C14" s="35">
        <f t="shared" si="0"/>
        <v>6400</v>
      </c>
      <c r="D14" s="40"/>
      <c r="E14" s="40">
        <v>6400</v>
      </c>
    </row>
    <row r="15" ht="27" customHeight="1" spans="1:5">
      <c r="A15" s="38" t="s">
        <v>226</v>
      </c>
      <c r="B15" s="42" t="s">
        <v>227</v>
      </c>
      <c r="C15" s="35">
        <f t="shared" si="0"/>
        <v>15000</v>
      </c>
      <c r="D15" s="40"/>
      <c r="E15" s="40">
        <v>15000</v>
      </c>
    </row>
    <row r="16" ht="27" customHeight="1" spans="1:5">
      <c r="A16" s="38" t="s">
        <v>228</v>
      </c>
      <c r="B16" s="42" t="s">
        <v>229</v>
      </c>
      <c r="C16" s="35">
        <f t="shared" si="0"/>
        <v>32000</v>
      </c>
      <c r="D16" s="40"/>
      <c r="E16" s="40">
        <v>32000</v>
      </c>
    </row>
    <row r="17" ht="27" customHeight="1" spans="1:5">
      <c r="A17" s="38" t="s">
        <v>230</v>
      </c>
      <c r="B17" s="42" t="s">
        <v>231</v>
      </c>
      <c r="C17" s="35">
        <f t="shared" si="0"/>
        <v>11200</v>
      </c>
      <c r="D17" s="40"/>
      <c r="E17" s="40">
        <v>11200</v>
      </c>
    </row>
    <row r="18" ht="27" customHeight="1" spans="1:5">
      <c r="A18" s="38" t="s">
        <v>232</v>
      </c>
      <c r="B18" s="42" t="s">
        <v>233</v>
      </c>
      <c r="C18" s="35">
        <f t="shared" si="0"/>
        <v>47641.99</v>
      </c>
      <c r="D18" s="40"/>
      <c r="E18" s="40">
        <v>47641.99</v>
      </c>
    </row>
    <row r="19" ht="27" customHeight="1" spans="1:5">
      <c r="A19" s="38" t="s">
        <v>234</v>
      </c>
      <c r="B19" s="42" t="s">
        <v>235</v>
      </c>
      <c r="C19" s="35">
        <f t="shared" si="0"/>
        <v>36528.53</v>
      </c>
      <c r="D19" s="40"/>
      <c r="E19" s="40">
        <v>36528.53</v>
      </c>
    </row>
    <row r="20" ht="27" customHeight="1" spans="1:5">
      <c r="A20" s="38" t="s">
        <v>236</v>
      </c>
      <c r="B20" s="42" t="s">
        <v>237</v>
      </c>
      <c r="C20" s="35">
        <f t="shared" si="0"/>
        <v>89400</v>
      </c>
      <c r="D20" s="40"/>
      <c r="E20" s="40">
        <v>89400</v>
      </c>
    </row>
    <row r="21" ht="27" customHeight="1" spans="1:5">
      <c r="A21" s="52" t="s">
        <v>238</v>
      </c>
      <c r="B21" s="39" t="s">
        <v>239</v>
      </c>
      <c r="C21" s="35">
        <f t="shared" si="0"/>
        <v>7093313.6</v>
      </c>
      <c r="D21" s="40">
        <f>D22+D23+D24</f>
        <v>7093313.6</v>
      </c>
      <c r="E21" s="40">
        <f>E23+E24</f>
        <v>0</v>
      </c>
    </row>
    <row r="22" ht="27" customHeight="1" spans="1:5">
      <c r="A22" s="38" t="s">
        <v>240</v>
      </c>
      <c r="B22" s="53" t="s">
        <v>241</v>
      </c>
      <c r="C22" s="35">
        <f t="shared" si="0"/>
        <v>5250</v>
      </c>
      <c r="D22" s="40">
        <v>5250</v>
      </c>
      <c r="E22" s="40"/>
    </row>
    <row r="23" ht="27" customHeight="1" spans="1:5">
      <c r="A23" s="38">
        <v>30305</v>
      </c>
      <c r="B23" s="53" t="s">
        <v>242</v>
      </c>
      <c r="C23" s="35">
        <v>432199</v>
      </c>
      <c r="D23" s="40">
        <v>432199</v>
      </c>
      <c r="E23" s="40"/>
    </row>
    <row r="24" ht="27" customHeight="1" spans="1:5">
      <c r="A24" s="38">
        <v>30307</v>
      </c>
      <c r="B24" s="53" t="s">
        <v>243</v>
      </c>
      <c r="C24" s="35">
        <v>6655864.6</v>
      </c>
      <c r="D24" s="40">
        <v>6655864.6</v>
      </c>
      <c r="E24" s="40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WPS_1615516438</cp:lastModifiedBy>
  <dcterms:created xsi:type="dcterms:W3CDTF">2023-01-31T08:53:00Z</dcterms:created>
  <dcterms:modified xsi:type="dcterms:W3CDTF">2024-03-05T02:07:50Z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