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20" firstSheet="4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表10!$A$1:$C$11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<sst xmlns="http://schemas.openxmlformats.org/spreadsheetml/2006/main" count="437" uniqueCount="329">
  <si>
    <t>单位代码：</t>
  </si>
  <si>
    <t>单位名称：</t>
  </si>
  <si>
    <t>宁县中村镇人民政府</t>
  </si>
  <si>
    <t>部门预算公开表</t>
  </si>
  <si>
    <t xml:space="preserve">     </t>
  </si>
  <si>
    <t>编制日期：</t>
  </si>
  <si>
    <t>部门领导：</t>
  </si>
  <si>
    <t>邓海刚</t>
  </si>
  <si>
    <t>财务负责人：</t>
  </si>
  <si>
    <t>王成涛</t>
  </si>
  <si>
    <t>制表人：</t>
  </si>
  <si>
    <t>张世荣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</si>
  <si>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</si>
  <si>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</si>
  <si>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</si>
  <si>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</si>
  <si>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</si>
  <si>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</si>
  <si>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</si>
  <si>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</si>
  <si>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</si>
  <si>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</si>
  <si>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</si>
  <si>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</si>
  <si>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</si>
  <si>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</si>
  <si>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</si>
  <si>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</si>
  <si>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</si>
  <si>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</si>
  <si>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</si>
  <si>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</si>
  <si>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</si>
  <si>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</si>
  <si>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</si>
  <si>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（13）部门（单位）整体支出绩效目标表</t>
  </si>
  <si>
    <t>（14）项目支出绩效目标表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</si>
  <si>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</si>
  <si>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</si>
  <si>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</si>
  <si>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</si>
  <si>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</si>
  <si>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</si>
  <si>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</si>
  <si>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</si>
  <si>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</si>
  <si>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</si>
  <si>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</si>
  <si>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</si>
  <si>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</si>
  <si>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</si>
  <si>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</si>
  <si>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</si>
  <si>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</si>
  <si>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</si>
  <si>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</si>
  <si>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</si>
  <si>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</si>
  <si>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</si>
  <si>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</si>
  <si>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</si>
  <si>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</si>
  <si>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</si>
  <si>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</si>
  <si>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</si>
  <si>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</si>
  <si>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</si>
  <si>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</si>
  <si>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</si>
  <si>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</si>
  <si>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</si>
  <si>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</si>
  <si>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</si>
  <si>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</si>
  <si>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</si>
  <si>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</si>
  <si>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</si>
  <si>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</si>
  <si>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</si>
  <si>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</si>
  <si>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</si>
  <si>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</si>
  <si>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</si>
  <si>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</si>
  <si>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</si>
  <si>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</si>
  <si>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</si>
  <si>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</si>
  <si>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</si>
  <si>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</si>
  <si>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</si>
  <si>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</si>
  <si>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</si>
  <si>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</si>
  <si>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</si>
  <si>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</si>
  <si>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</si>
  <si>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</si>
  <si>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</si>
  <si>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</si>
  <si>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</si>
  <si>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</si>
  <si>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</si>
  <si>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</si>
  <si>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</si>
  <si>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</si>
  <si>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</si>
  <si>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</si>
  <si>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</si>
  <si>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</si>
  <si>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</si>
  <si>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</si>
  <si>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</si>
  <si>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</si>
  <si>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</si>
  <si>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</si>
  <si>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</si>
  <si>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</si>
  <si>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</si>
  <si>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</si>
  <si>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</si>
  <si>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</si>
  <si>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</si>
  <si>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</si>
  <si>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</si>
  <si>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</si>
  <si>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20899-其他社会保障和就业支出</t>
  </si>
  <si>
    <t>2089999-其他社会保障和就业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</si>
  <si>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</si>
  <si>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</si>
  <si>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</si>
  <si>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</si>
  <si>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</si>
  <si>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</si>
  <si>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</si>
  <si>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</si>
  <si>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</si>
  <si>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</si>
  <si>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</si>
  <si>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</si>
  <si>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</si>
  <si>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</si>
  <si>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</si>
  <si>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</si>
  <si>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</si>
  <si>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</si>
  <si>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</si>
  <si>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</si>
  <si>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</si>
  <si>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</si>
  <si>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</si>
  <si>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</si>
  <si>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</si>
  <si>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</si>
  <si>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</si>
  <si>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</si>
  <si>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</si>
  <si>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</si>
  <si>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</si>
  <si>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</si>
  <si>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</si>
  <si>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</si>
  <si>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</si>
  <si>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</si>
  <si>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</si>
  <si>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</si>
  <si>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</si>
  <si>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</si>
  <si>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</si>
  <si>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</si>
  <si>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</si>
  <si>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</si>
  <si>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</si>
  <si>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</si>
  <si>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</si>
  <si>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</si>
  <si>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</si>
  <si>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</si>
  <si>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</si>
  <si>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</si>
  <si>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</si>
  <si>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</si>
  <si>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208</t>
  </si>
  <si>
    <t>20805</t>
  </si>
  <si>
    <t>2080501</t>
  </si>
  <si>
    <t>2101101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</si>
  <si>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</si>
  <si>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</si>
  <si>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</si>
  <si>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</si>
  <si>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</si>
  <si>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</si>
  <si>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</si>
  <si>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</si>
  <si>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</si>
  <si>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</si>
  <si>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</si>
  <si>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</si>
  <si>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</si>
  <si>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</si>
  <si>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</si>
  <si>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</si>
  <si>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</si>
  <si>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</si>
  <si>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</si>
  <si>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</si>
  <si>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</si>
  <si>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</si>
  <si>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</si>
  <si>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</si>
  <si>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</si>
  <si>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</si>
  <si>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</si>
  <si>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</si>
  <si>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</si>
  <si>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</si>
  <si>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</si>
  <si>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</si>
  <si>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</si>
  <si>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</si>
  <si>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</si>
  <si>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</si>
  <si>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</si>
  <si>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</si>
  <si>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</si>
  <si>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</si>
  <si>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</si>
  <si>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</si>
  <si>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</si>
  <si>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</si>
  <si>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</si>
  <si>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</si>
  <si>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</si>
  <si>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</si>
  <si>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</si>
  <si>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</si>
  <si>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</si>
  <si>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</si>
  <si>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</si>
  <si>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</si>
  <si>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</si>
  <si>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</si>
  <si>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</si>
  <si>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</si>
  <si>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</si>
  <si>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</si>
  <si>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</si>
  <si>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</si>
  <si>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</si>
  <si>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</si>
  <si>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</si>
  <si>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</si>
  <si>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</si>
  <si>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</si>
  <si>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r>
      <rPr>
        <sz val="11"/>
        <rFont val="宋体"/>
        <charset val="134"/>
      </rPr>
      <t xml:space="preserve">  其他交通费用</t>
    </r>
    <r>
      <rPr>
        <b/>
        <sz val="11"/>
        <color indexed="10"/>
        <rFont val="宋体"/>
        <charset val="134"/>
      </rPr>
      <t>（车补）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</si>
  <si>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</si>
  <si>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</si>
  <si>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</si>
  <si>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</si>
  <si>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</si>
  <si>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</si>
  <si>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</si>
  <si>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</si>
  <si>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</si>
  <si>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</si>
  <si>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</si>
  <si>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</si>
  <si>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</si>
  <si>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</si>
  <si>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</si>
  <si>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</si>
  <si>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</si>
  <si>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</si>
  <si>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</si>
  <si>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</si>
  <si>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</si>
  <si>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Calibri"/>
        <charset val="1"/>
      </rPr>
      <t>宁财发</t>
    </r>
    <r>
      <rPr>
        <sz val="9"/>
        <color rgb="FF000000"/>
        <rFont val="Calibri"/>
        <charset val="1"/>
      </rPr>
      <t>[2023]1</t>
    </r>
    <r>
      <rPr>
        <sz val="9"/>
        <color rgb="FF000000"/>
        <rFont val="宋体"/>
        <charset val="1"/>
      </rPr>
      <t>号</t>
    </r>
  </si>
  <si>
    <t>职能概述</t>
  </si>
  <si>
    <r>
      <rPr>
        <sz val="9"/>
        <color rgb="FF000000"/>
        <rFont val="Calibri"/>
        <charset val="1"/>
      </rPr>
      <t>1.</t>
    </r>
    <r>
      <rPr>
        <sz val="9"/>
        <color rgb="FF000000"/>
        <rFont val="宋体"/>
        <charset val="1"/>
      </rPr>
      <t>落实国家政策，严格依法行政，发挥经济管理职能，加强政策引导，制定发展规划，服务市场主体和营造发展环境，搞好市场监管，大力促进社会事业发展，发展镇村经济、文化和社会事业，提供公共服务，维护社会稳定，构建社会主义和谐社会。</t>
    </r>
    <r>
      <rPr>
        <sz val="9"/>
        <color rgb="FF000000"/>
        <rFont val="Calibri"/>
        <charset val="1"/>
      </rPr>
      <t xml:space="preserve">
2.</t>
    </r>
    <r>
      <rPr>
        <sz val="9"/>
        <color rgb="FF000000"/>
        <rFont val="宋体"/>
        <charset val="1"/>
      </rPr>
      <t>执行本级人民代表大会的决议和上级国家行政机关的决定和命令，发布决定和命令。</t>
    </r>
    <r>
      <rPr>
        <sz val="9"/>
        <color rgb="FF000000"/>
        <rFont val="Calibri"/>
        <charset val="1"/>
      </rPr>
      <t xml:space="preserve">
3.</t>
    </r>
    <r>
      <rPr>
        <sz val="9"/>
        <color rgb="FF000000"/>
        <rFont val="宋体"/>
        <charset val="1"/>
      </rPr>
      <t>执行本行政区域内的经济和社会发展计划、预算，管理本行政区域内的经济、教育、科学、文化、卫生、体育事业和财政、民政、公安、司法行政、计划生育等行政工作。</t>
    </r>
    <r>
      <rPr>
        <sz val="9"/>
        <color rgb="FF000000"/>
        <rFont val="Calibri"/>
        <charset val="1"/>
      </rPr>
      <t xml:space="preserve">
4.</t>
    </r>
    <r>
      <rPr>
        <sz val="9"/>
        <color rgb="FF000000"/>
        <rFont val="宋体"/>
        <charset val="1"/>
      </rPr>
      <t>保护社会主义全民所有的财产和劳动群众集体所有的财产，保护公民私人所有的合法财产，维护社会秩序，保障公民的人身权利、民主权利和其他权利。</t>
    </r>
    <r>
      <rPr>
        <sz val="9"/>
        <color rgb="FF000000"/>
        <rFont val="Calibri"/>
        <charset val="1"/>
      </rPr>
      <t xml:space="preserve">
5.</t>
    </r>
    <r>
      <rPr>
        <sz val="9"/>
        <color rgb="FF000000"/>
        <rFont val="宋体"/>
        <charset val="1"/>
      </rPr>
      <t>保护各种经济组织的合法权益。</t>
    </r>
    <r>
      <rPr>
        <sz val="9"/>
        <color rgb="FF000000"/>
        <rFont val="Calibri"/>
        <charset val="1"/>
      </rPr>
      <t xml:space="preserve">
6.</t>
    </r>
    <r>
      <rPr>
        <sz val="9"/>
        <color rgb="FF000000"/>
        <rFont val="宋体"/>
        <charset val="1"/>
      </rPr>
      <t>保障少数民族的权利和尊重少数民族的风俗习惯。</t>
    </r>
    <r>
      <rPr>
        <sz val="9"/>
        <color rgb="FF000000"/>
        <rFont val="Calibri"/>
        <charset val="1"/>
      </rPr>
      <t xml:space="preserve">
7.</t>
    </r>
    <r>
      <rPr>
        <sz val="9"/>
        <color rgb="FF000000"/>
        <rFont val="宋体"/>
        <charset val="1"/>
      </rPr>
      <t>办理县委、县政府交办的其他事项。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</si>
  <si>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</si>
  <si>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</si>
  <si>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</si>
  <si>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</si>
  <si>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</si>
  <si>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</si>
  <si>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</si>
  <si>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中村镇政务（便民）服务中心、中村镇社会治安综合治理中心、中村镇公共事务服务中心、中村镇综合行政执法队、中村镇农业农村综合服务中心。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</si>
  <si>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</si>
  <si>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</si>
  <si>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</si>
  <si>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</si>
  <si>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</si>
  <si>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</si>
  <si>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建立完善宁县中村镇人民政府财务管理制度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</si>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</sst>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179" formatCode="#0.00"/>
  </numFmts>
  <fonts count="66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color indexed="8"/>
      <name val="宋体"/>
      <charset val="1"/>
    </font>
    <font>
      <b/>
      <sz val="11"/>
      <color indexed="10"/>
      <name val="宋体"/>
      <charset val="134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7" borderId="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6" borderId="8" applyNumberFormat="0" applyFon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5" fillId="16" borderId="10" applyNumberFormat="0" applyAlignment="0" applyProtection="0">
      <alignment vertical="center"/>
    </xf>
    <xf numFmtId="0" fontId="58" fillId="16" borderId="9" applyNumberFormat="0" applyAlignment="0" applyProtection="0">
      <alignment vertical="center"/>
    </xf>
    <xf numFmtId="0" fontId="61" fillId="21" borderId="13" applyNumberFormat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5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177" fontId="24" fillId="0" borderId="1" xfId="0" applyNumberFormat="1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4" fillId="0" borderId="2" xfId="0" applyFont="1" applyBorder="1" applyAlignment="1">
      <alignment horizontal="right" vertical="center" wrapText="1"/>
    </xf>
    <xf numFmtId="0" fontId="3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4" fontId="34" fillId="0" borderId="1" xfId="0" applyNumberFormat="1" applyFont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>
      <alignment horizontal="left" vertical="center" wrapText="1"/>
    </xf>
    <xf numFmtId="4" fontId="34" fillId="3" borderId="1" xfId="0" applyNumberFormat="1" applyFont="1" applyFill="1" applyBorder="1" applyAlignment="1">
      <alignment horizontal="right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36" fillId="0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178" fontId="36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 wrapText="1"/>
    </xf>
    <xf numFmtId="179" fontId="36" fillId="0" borderId="2" xfId="0" applyNumberFormat="1" applyFont="1" applyBorder="1" applyAlignment="1">
      <alignment horizontal="right" vertical="center" wrapText="1"/>
    </xf>
    <xf numFmtId="4" fontId="34" fillId="0" borderId="2" xfId="0" applyNumberFormat="1" applyFont="1" applyBorder="1" applyAlignment="1">
      <alignment horizontal="right" vertical="center" wrapText="1"/>
    </xf>
    <xf numFmtId="0" fontId="34" fillId="0" borderId="2" xfId="0" applyFont="1" applyBorder="1" applyAlignment="1">
      <alignment horizontal="left" vertical="center" wrapText="1"/>
    </xf>
    <xf numFmtId="4" fontId="34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79" fontId="17" fillId="0" borderId="2" xfId="0" applyNumberFormat="1" applyFont="1" applyBorder="1" applyAlignment="1">
      <alignment horizontal="right" vertical="center" wrapText="1"/>
    </xf>
    <xf numFmtId="179" fontId="37" fillId="0" borderId="2" xfId="0" applyNumberFormat="1" applyFont="1" applyBorder="1" applyAlignment="1">
      <alignment horizontal="right" vertical="center" wrapText="1"/>
    </xf>
    <xf numFmtId="4" fontId="24" fillId="0" borderId="3" xfId="0" applyNumberFormat="1" applyFont="1" applyFill="1" applyBorder="1" applyAlignment="1" applyProtection="1">
      <alignment horizontal="right" vertical="center" shrinkToFit="1"/>
    </xf>
    <xf numFmtId="0" fontId="37" fillId="0" borderId="2" xfId="0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right" vertical="center" wrapText="1"/>
    </xf>
    <xf numFmtId="0" fontId="37" fillId="0" borderId="5" xfId="0" applyFont="1" applyBorder="1" applyAlignment="1">
      <alignment horizontal="right" vertical="center" wrapText="1"/>
    </xf>
    <xf numFmtId="179" fontId="34" fillId="0" borderId="2" xfId="0" applyNumberFormat="1" applyFont="1" applyBorder="1" applyAlignment="1">
      <alignment vertical="center" wrapText="1"/>
    </xf>
    <xf numFmtId="179" fontId="34" fillId="0" borderId="2" xfId="0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8" fillId="0" borderId="0" xfId="0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176" fontId="38" fillId="0" borderId="1" xfId="0" applyNumberFormat="1" applyFont="1" applyFill="1" applyBorder="1" applyAlignment="1">
      <alignment horizontal="right" vertical="center"/>
    </xf>
    <xf numFmtId="0" fontId="18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4" fontId="39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31" fontId="17" fillId="0" borderId="0" xfId="0" applyNumberFormat="1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H8" sqref="H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customFormat="1" ht="14.3" customHeight="1" spans="1:10">
      <c r="A1" s="26"/>
      <c r="B1" s="26"/>
      <c r="C1" s="26"/>
      <c r="D1" s="26"/>
      <c r="E1" s="26"/>
      <c r="F1" s="26"/>
      <c r="G1" s="26"/>
      <c r="H1" s="26"/>
      <c r="I1" s="26"/>
      <c r="J1" s="26"/>
    </row>
    <row r="2" customFormat="1" ht="14.3" customHeight="1" spans="1:10">
      <c r="A2" s="26"/>
      <c r="B2" s="26"/>
      <c r="C2" s="26"/>
      <c r="D2" s="26"/>
      <c r="E2" s="26"/>
      <c r="F2" s="26"/>
      <c r="G2" s="26"/>
      <c r="H2" s="26"/>
      <c r="I2" s="26"/>
      <c r="J2" s="26"/>
    </row>
    <row r="3" customFormat="1" ht="22.75" customHeight="1" spans="1:10">
      <c r="A3" s="28"/>
      <c r="B3" s="28" t="s">
        <v>0</v>
      </c>
      <c r="C3" s="131">
        <v>502001</v>
      </c>
      <c r="D3" s="131"/>
      <c r="E3" s="28"/>
      <c r="F3" s="28"/>
      <c r="G3" s="28"/>
      <c r="H3" s="28"/>
      <c r="I3" s="28"/>
      <c r="J3" s="28"/>
    </row>
    <row r="4" customFormat="1" ht="22.75" customHeight="1" spans="1:10">
      <c r="A4" s="28"/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</row>
    <row r="5" customFormat="1" ht="14.3" customHeight="1" spans="1:10">
      <c r="A5" s="26"/>
      <c r="B5" s="26"/>
      <c r="C5" s="26"/>
      <c r="D5" s="26"/>
      <c r="E5" s="26"/>
      <c r="F5" s="26"/>
      <c r="G5" s="26"/>
      <c r="H5" s="26"/>
      <c r="I5" s="26"/>
      <c r="J5" s="26"/>
    </row>
    <row r="6" customFormat="1" ht="78.55" customHeight="1" spans="1:10">
      <c r="A6" s="26"/>
      <c r="B6" s="132" t="s">
        <v>3</v>
      </c>
      <c r="C6" s="132"/>
      <c r="D6" s="132"/>
      <c r="E6" s="132"/>
      <c r="F6" s="132"/>
      <c r="G6" s="132"/>
      <c r="H6" s="132"/>
      <c r="I6" s="132"/>
      <c r="J6" s="132"/>
    </row>
    <row r="7" customFormat="1" ht="22.75" customHeight="1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customFormat="1" ht="22.75" customHeight="1" spans="1:10">
      <c r="A8" s="28"/>
      <c r="B8" s="28"/>
      <c r="C8" s="28"/>
      <c r="D8" s="28"/>
      <c r="E8" s="28"/>
      <c r="F8" s="28"/>
      <c r="G8" s="28"/>
      <c r="H8" s="28"/>
      <c r="I8" s="28"/>
      <c r="J8" s="28"/>
    </row>
    <row r="9" customFormat="1" ht="22.75" customHeight="1" spans="1:10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customFormat="1" ht="22.75" customHeight="1" spans="1:10">
      <c r="A10" s="28"/>
      <c r="B10" s="28" t="s">
        <v>4</v>
      </c>
      <c r="C10" s="28"/>
      <c r="F10" s="133" t="s">
        <v>5</v>
      </c>
      <c r="G10" s="134">
        <v>44960</v>
      </c>
      <c r="H10" s="28"/>
      <c r="I10" s="28"/>
      <c r="J10" s="28"/>
    </row>
    <row r="11" customFormat="1" ht="22.75" customHeight="1" spans="1:10">
      <c r="A11" s="28"/>
      <c r="B11" s="28"/>
      <c r="C11" s="28"/>
      <c r="D11" s="28"/>
      <c r="E11" s="28"/>
      <c r="F11" s="28"/>
      <c r="G11" s="28"/>
      <c r="H11" s="28"/>
      <c r="I11" s="28"/>
      <c r="J11" s="28"/>
    </row>
    <row r="12" customFormat="1" ht="22.75" customHeight="1" spans="1:10">
      <c r="A12" s="28"/>
      <c r="B12" s="133" t="s">
        <v>6</v>
      </c>
      <c r="C12" s="135" t="s">
        <v>7</v>
      </c>
      <c r="D12" s="28"/>
      <c r="E12" s="133" t="s">
        <v>8</v>
      </c>
      <c r="F12" s="26" t="s">
        <v>9</v>
      </c>
      <c r="G12" s="28"/>
      <c r="H12" s="133" t="s">
        <v>10</v>
      </c>
      <c r="I12" s="26" t="s">
        <v>11</v>
      </c>
      <c r="J12" s="28"/>
    </row>
    <row r="13" customFormat="1" ht="14.3" customHeight="1" spans="1:10">
      <c r="A13" s="26"/>
      <c r="B13" s="26"/>
      <c r="C13" s="26" t="s">
        <v>12</v>
      </c>
      <c r="D13" s="26"/>
      <c r="E13" s="26"/>
      <c r="F13" s="26"/>
      <c r="G13" s="26"/>
      <c r="H13" s="26"/>
      <c r="I13" s="26"/>
      <c r="J13" s="26"/>
    </row>
    <row r="14" customFormat="1" ht="14.3" customHeight="1" spans="1:10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customFormat="1" ht="14.3" customHeight="1" spans="1:10">
      <c r="A15" s="26"/>
      <c r="B15" s="26"/>
      <c r="C15" s="26"/>
      <c r="D15" s="26"/>
      <c r="E15" s="26"/>
      <c r="F15" s="26"/>
      <c r="G15" s="26"/>
      <c r="H15" s="26"/>
      <c r="I15" s="26"/>
      <c r="J15" s="26"/>
    </row>
  </sheetData>
  <mergeCells count="3">
    <mergeCell ref="C3:D3"/>
    <mergeCell ref="C4:E4"/>
    <mergeCell ref="B6:J6"/>
  </mergeCells>
  <printOptions horizontalCentered="1" vertic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H8" sqref="H8"/>
    </sheetView>
  </sheetViews>
  <sheetFormatPr defaultColWidth="10" defaultRowHeight="13.5" outlineLevelCol="2"/>
  <cols>
    <col min="1" max="1" width="5.01666666666667" customWidth="1"/>
    <col min="2" max="2" width="71.1333333333333" customWidth="1"/>
    <col min="3" max="3" width="55.7333333333333" customWidth="1"/>
  </cols>
  <sheetData>
    <row r="1" ht="35.4" customHeight="1" spans="1:2">
      <c r="A1" s="26"/>
      <c r="B1" s="26"/>
    </row>
    <row r="2" ht="39.15" customHeight="1" spans="1:3">
      <c r="A2" s="26"/>
      <c r="B2" s="127" t="s">
        <v>13</v>
      </c>
      <c r="C2" s="127"/>
    </row>
    <row r="3" ht="29.35" customHeight="1" spans="1:3">
      <c r="A3" s="128"/>
      <c r="B3" s="129" t="s">
        <v>14</v>
      </c>
      <c r="C3" s="129" t="s">
        <v>15</v>
      </c>
    </row>
    <row r="4" ht="28.45" customHeight="1" spans="1:3">
      <c r="A4" s="121"/>
      <c r="B4" s="130" t="s">
        <v>16</v>
      </c>
      <c r="C4" s="66" t="s">
        <v>17</v>
      </c>
    </row>
    <row r="5" ht="28.45" customHeight="1" spans="1:3">
      <c r="A5" s="121"/>
      <c r="B5" s="130" t="s">
        <v>18</v>
      </c>
      <c r="C5" s="66" t="s">
        <v>19</v>
      </c>
    </row>
    <row r="6" ht="28.45" customHeight="1" spans="1:3">
      <c r="A6" s="121"/>
      <c r="B6" s="130" t="s">
        <v>20</v>
      </c>
      <c r="C6" s="66" t="s">
        <v>21</v>
      </c>
    </row>
    <row r="7" ht="28.45" customHeight="1" spans="1:3">
      <c r="A7" s="121"/>
      <c r="B7" s="130" t="s">
        <v>22</v>
      </c>
      <c r="C7" s="66"/>
    </row>
    <row r="8" ht="28.45" customHeight="1" spans="1:3">
      <c r="A8" s="121"/>
      <c r="B8" s="130" t="s">
        <v>23</v>
      </c>
      <c r="C8" s="66" t="s">
        <v>24</v>
      </c>
    </row>
    <row r="9" ht="28.45" customHeight="1" spans="1:3">
      <c r="A9" s="121"/>
      <c r="B9" s="130" t="s">
        <v>25</v>
      </c>
      <c r="C9" s="66" t="s">
        <v>26</v>
      </c>
    </row>
    <row r="10" ht="28.45" customHeight="1" spans="1:3">
      <c r="A10" s="121"/>
      <c r="B10" s="130" t="s">
        <v>27</v>
      </c>
      <c r="C10" s="66" t="s">
        <v>28</v>
      </c>
    </row>
    <row r="11" ht="28.45" customHeight="1" spans="1:3">
      <c r="A11" s="121"/>
      <c r="B11" s="130" t="s">
        <v>29</v>
      </c>
      <c r="C11" s="66" t="s">
        <v>30</v>
      </c>
    </row>
    <row r="12" ht="28.45" customHeight="1" spans="1:3">
      <c r="A12" s="121"/>
      <c r="B12" s="130" t="s">
        <v>31</v>
      </c>
      <c r="C12" s="66"/>
    </row>
    <row r="13" ht="28.45" customHeight="1" spans="1:3">
      <c r="A13" s="26"/>
      <c r="B13" s="130" t="s">
        <v>32</v>
      </c>
      <c r="C13" s="66"/>
    </row>
    <row r="14" ht="28.45" customHeight="1" spans="1:3">
      <c r="A14" s="26"/>
      <c r="B14" s="130" t="s">
        <v>33</v>
      </c>
      <c r="C14" s="66" t="s">
        <v>17</v>
      </c>
    </row>
    <row r="15" ht="28.45" customHeight="1" spans="1:3">
      <c r="A15" s="26"/>
      <c r="B15" s="130" t="s">
        <v>34</v>
      </c>
      <c r="C15" s="66"/>
    </row>
    <row r="16" ht="28.45" customHeight="1" spans="1:3">
      <c r="A16" s="26"/>
      <c r="B16" s="130" t="s">
        <v>35</v>
      </c>
      <c r="C16" s="66"/>
    </row>
    <row r="17" ht="28.45" customHeight="1" spans="1:3">
      <c r="A17" s="26"/>
      <c r="B17" s="130" t="s">
        <v>36</v>
      </c>
      <c r="C17" s="66" t="s">
        <v>17</v>
      </c>
    </row>
  </sheetData>
  <mergeCells count="1">
    <mergeCell ref="B2:C2"/>
  </mergeCells>
  <pageMargins left="0.75" right="0.75" top="0.26875" bottom="0.26875" header="0.156944444444444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2" workbookViewId="0">
      <selection activeCell="H8" sqref="H8"/>
    </sheetView>
  </sheetViews>
  <sheetFormatPr defaultColWidth="10" defaultRowHeight="13.5" outlineLevelCol="3"/>
  <cols>
    <col min="1" max="1" width="28.025" customWidth="1"/>
    <col min="2" max="2" width="16.6916666666667" customWidth="1"/>
    <col min="3" max="3" width="28.3" customWidth="1"/>
    <col min="4" max="4" width="14.5583333333333" customWidth="1"/>
  </cols>
  <sheetData>
    <row r="1" ht="14.3" customHeight="1" spans="1:4">
      <c r="A1" s="26"/>
      <c r="B1" s="26"/>
      <c r="C1" s="26"/>
      <c r="D1" s="26"/>
    </row>
    <row r="2" ht="27" customHeight="1" spans="1:4">
      <c r="A2" s="27" t="s">
        <v>37</v>
      </c>
      <c r="B2" s="27"/>
      <c r="C2" s="27"/>
      <c r="D2" s="27"/>
    </row>
    <row r="3" ht="22.75" customHeight="1" spans="1:4">
      <c r="A3" s="121"/>
      <c r="B3" s="121"/>
      <c r="C3" s="121"/>
      <c r="D3" s="122" t="s">
        <v>38</v>
      </c>
    </row>
    <row r="4" ht="20" customHeight="1" spans="1:4">
      <c r="A4" s="94" t="s">
        <v>39</v>
      </c>
      <c r="B4" s="94"/>
      <c r="C4" s="94" t="s">
        <v>40</v>
      </c>
      <c r="D4" s="94"/>
    </row>
    <row r="5" ht="20" customHeight="1" spans="1:4">
      <c r="A5" s="94" t="s">
        <v>41</v>
      </c>
      <c r="B5" s="94" t="s">
        <v>42</v>
      </c>
      <c r="C5" s="94" t="s">
        <v>41</v>
      </c>
      <c r="D5" s="94" t="s">
        <v>42</v>
      </c>
    </row>
    <row r="6" ht="20" customHeight="1" spans="1:4">
      <c r="A6" s="123" t="s">
        <v>43</v>
      </c>
      <c r="B6" s="102">
        <v>10590586.71</v>
      </c>
      <c r="C6" s="123" t="s">
        <v>44</v>
      </c>
      <c r="D6" s="103">
        <v>9858562.72</v>
      </c>
    </row>
    <row r="7" ht="20" customHeight="1" spans="1:4">
      <c r="A7" s="123" t="s">
        <v>45</v>
      </c>
      <c r="B7" s="102"/>
      <c r="C7" s="123" t="s">
        <v>46</v>
      </c>
      <c r="D7" s="104"/>
    </row>
    <row r="8" ht="20" customHeight="1" spans="1:4">
      <c r="A8" s="123" t="s">
        <v>47</v>
      </c>
      <c r="B8" s="102"/>
      <c r="C8" s="123" t="s">
        <v>48</v>
      </c>
      <c r="D8" s="104"/>
    </row>
    <row r="9" ht="20" customHeight="1" spans="1:4">
      <c r="A9" s="123" t="s">
        <v>49</v>
      </c>
      <c r="B9" s="102"/>
      <c r="C9" s="123" t="s">
        <v>50</v>
      </c>
      <c r="D9" s="104"/>
    </row>
    <row r="10" ht="20" customHeight="1" spans="1:4">
      <c r="A10" s="123" t="s">
        <v>51</v>
      </c>
      <c r="B10" s="102"/>
      <c r="C10" s="123" t="s">
        <v>52</v>
      </c>
      <c r="D10" s="104"/>
    </row>
    <row r="11" ht="20" customHeight="1" spans="1:4">
      <c r="A11" s="123" t="s">
        <v>53</v>
      </c>
      <c r="B11" s="102"/>
      <c r="C11" s="123" t="s">
        <v>54</v>
      </c>
      <c r="D11" s="104"/>
    </row>
    <row r="12" ht="20" customHeight="1" spans="1:4">
      <c r="A12" s="123" t="s">
        <v>55</v>
      </c>
      <c r="B12" s="102"/>
      <c r="C12" s="123" t="s">
        <v>56</v>
      </c>
      <c r="D12" s="104"/>
    </row>
    <row r="13" ht="20" customHeight="1" spans="1:4">
      <c r="A13" s="123" t="s">
        <v>57</v>
      </c>
      <c r="B13" s="102"/>
      <c r="C13" s="123" t="s">
        <v>58</v>
      </c>
      <c r="D13" s="106">
        <v>218157.58</v>
      </c>
    </row>
    <row r="14" ht="20" customHeight="1" spans="1:4">
      <c r="A14" s="123" t="s">
        <v>59</v>
      </c>
      <c r="B14" s="102"/>
      <c r="C14" s="123" t="s">
        <v>60</v>
      </c>
      <c r="D14" s="82"/>
    </row>
    <row r="15" ht="20" customHeight="1" spans="1:4">
      <c r="A15" s="123"/>
      <c r="B15" s="124"/>
      <c r="C15" s="123" t="s">
        <v>61</v>
      </c>
      <c r="D15" s="107">
        <v>513866.41</v>
      </c>
    </row>
    <row r="16" ht="20" customHeight="1" spans="1:4">
      <c r="A16" s="123"/>
      <c r="B16" s="124"/>
      <c r="C16" s="123" t="s">
        <v>62</v>
      </c>
      <c r="D16" s="104"/>
    </row>
    <row r="17" ht="20" customHeight="1" spans="1:4">
      <c r="A17" s="123"/>
      <c r="B17" s="124"/>
      <c r="C17" s="123" t="s">
        <v>63</v>
      </c>
      <c r="D17" s="104"/>
    </row>
    <row r="18" ht="20" customHeight="1" spans="1:4">
      <c r="A18" s="123"/>
      <c r="B18" s="124"/>
      <c r="C18" s="123" t="s">
        <v>64</v>
      </c>
      <c r="D18" s="104"/>
    </row>
    <row r="19" ht="20" customHeight="1" spans="1:4">
      <c r="A19" s="123"/>
      <c r="B19" s="124"/>
      <c r="C19" s="123" t="s">
        <v>65</v>
      </c>
      <c r="D19" s="104"/>
    </row>
    <row r="20" ht="20" customHeight="1" spans="1:4">
      <c r="A20" s="125"/>
      <c r="B20" s="126"/>
      <c r="C20" s="123" t="s">
        <v>66</v>
      </c>
      <c r="D20" s="104"/>
    </row>
    <row r="21" ht="20" customHeight="1" spans="1:4">
      <c r="A21" s="125"/>
      <c r="B21" s="126"/>
      <c r="C21" s="123" t="s">
        <v>67</v>
      </c>
      <c r="D21" s="104"/>
    </row>
    <row r="22" ht="20" customHeight="1" spans="1:4">
      <c r="A22" s="125"/>
      <c r="B22" s="126"/>
      <c r="C22" s="123" t="s">
        <v>68</v>
      </c>
      <c r="D22" s="104"/>
    </row>
    <row r="23" ht="20" customHeight="1" spans="1:4">
      <c r="A23" s="125"/>
      <c r="B23" s="126"/>
      <c r="C23" s="123" t="s">
        <v>69</v>
      </c>
      <c r="D23" s="104"/>
    </row>
    <row r="24" ht="20" customHeight="1" spans="1:4">
      <c r="A24" s="125"/>
      <c r="B24" s="126"/>
      <c r="C24" s="123" t="s">
        <v>70</v>
      </c>
      <c r="D24" s="104"/>
    </row>
    <row r="25" ht="20" customHeight="1" spans="1:4">
      <c r="A25" s="123"/>
      <c r="B25" s="124"/>
      <c r="C25" s="123" t="s">
        <v>71</v>
      </c>
      <c r="D25" s="104"/>
    </row>
    <row r="26" ht="20" customHeight="1" spans="1:4">
      <c r="A26" s="123"/>
      <c r="B26" s="124"/>
      <c r="C26" s="123" t="s">
        <v>72</v>
      </c>
      <c r="D26" s="104"/>
    </row>
    <row r="27" ht="20" customHeight="1" spans="1:4">
      <c r="A27" s="123"/>
      <c r="B27" s="124"/>
      <c r="C27" s="123" t="s">
        <v>73</v>
      </c>
      <c r="D27" s="104"/>
    </row>
    <row r="28" ht="20" customHeight="1" spans="1:4">
      <c r="A28" s="125"/>
      <c r="B28" s="126"/>
      <c r="C28" s="123" t="s">
        <v>74</v>
      </c>
      <c r="D28" s="104"/>
    </row>
    <row r="29" ht="20" customHeight="1" spans="1:4">
      <c r="A29" s="125"/>
      <c r="B29" s="126"/>
      <c r="C29" s="123" t="s">
        <v>75</v>
      </c>
      <c r="D29" s="104"/>
    </row>
    <row r="30" ht="20" customHeight="1" spans="1:4">
      <c r="A30" s="125"/>
      <c r="B30" s="126"/>
      <c r="C30" s="123" t="s">
        <v>76</v>
      </c>
      <c r="D30" s="104"/>
    </row>
    <row r="31" ht="20" customHeight="1" spans="1:4">
      <c r="A31" s="125"/>
      <c r="B31" s="126"/>
      <c r="C31" s="123" t="s">
        <v>77</v>
      </c>
      <c r="D31" s="104"/>
    </row>
    <row r="32" ht="20" customHeight="1" spans="1:4">
      <c r="A32" s="125"/>
      <c r="B32" s="126"/>
      <c r="C32" s="123" t="s">
        <v>78</v>
      </c>
      <c r="D32" s="104"/>
    </row>
    <row r="33" ht="20" customHeight="1" spans="1:4">
      <c r="A33" s="123"/>
      <c r="B33" s="123"/>
      <c r="C33" s="123" t="s">
        <v>79</v>
      </c>
      <c r="D33" s="104"/>
    </row>
    <row r="34" ht="20" customHeight="1" spans="1:4">
      <c r="A34" s="123"/>
      <c r="B34" s="123"/>
      <c r="C34" s="123" t="s">
        <v>80</v>
      </c>
      <c r="D34" s="104"/>
    </row>
    <row r="35" ht="20" customHeight="1" spans="1:4">
      <c r="A35" s="123"/>
      <c r="B35" s="123"/>
      <c r="C35" s="123" t="s">
        <v>81</v>
      </c>
      <c r="D35" s="104"/>
    </row>
    <row r="36" ht="20" customHeight="1" spans="1:4">
      <c r="A36" s="125" t="s">
        <v>82</v>
      </c>
      <c r="B36" s="126">
        <f>SUM(B6:B14)</f>
        <v>10590586.71</v>
      </c>
      <c r="C36" s="125" t="s">
        <v>83</v>
      </c>
      <c r="D36" s="126">
        <f>SUM(D6:D35)</f>
        <v>10590586.71</v>
      </c>
    </row>
    <row r="37" ht="20" customHeight="1" spans="1:4">
      <c r="A37" s="125" t="s">
        <v>84</v>
      </c>
      <c r="B37" s="126"/>
      <c r="C37" s="125" t="s">
        <v>85</v>
      </c>
      <c r="D37" s="126"/>
    </row>
    <row r="38" ht="20" customHeight="1" spans="1:4">
      <c r="A38" s="123"/>
      <c r="B38" s="124"/>
      <c r="C38" s="123"/>
      <c r="D38" s="124"/>
    </row>
    <row r="39" ht="20" customHeight="1" spans="1:4">
      <c r="A39" s="125" t="s">
        <v>86</v>
      </c>
      <c r="B39" s="126">
        <f>B36+B37</f>
        <v>10590586.71</v>
      </c>
      <c r="C39" s="125" t="s">
        <v>87</v>
      </c>
      <c r="D39" s="126">
        <f>D36+D37</f>
        <v>10590586.71</v>
      </c>
    </row>
    <row r="40" ht="20" customHeight="1"/>
  </sheetData>
  <mergeCells count="4">
    <mergeCell ref="A2:D2"/>
    <mergeCell ref="A3:C3"/>
    <mergeCell ref="A4:B4"/>
    <mergeCell ref="C4:D4"/>
  </mergeCells>
  <pageMargins left="0.75" right="0.75" top="0.26875" bottom="0.26875" header="0.314583333333333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H8" sqref="H8"/>
    </sheetView>
  </sheetViews>
  <sheetFormatPr defaultColWidth="7.875" defaultRowHeight="12.75" customHeight="1" outlineLevelCol="2"/>
  <cols>
    <col min="1" max="1" width="39.5" style="34" customWidth="1"/>
    <col min="2" max="2" width="35.625" style="34" customWidth="1"/>
    <col min="3" max="3" width="27.375" style="34" customWidth="1"/>
    <col min="4" max="16384" width="7.875" style="33"/>
  </cols>
  <sheetData>
    <row r="1" ht="24.75" customHeight="1" spans="1:1">
      <c r="A1" s="43"/>
    </row>
    <row r="2" ht="24.75" customHeight="1" spans="1:2">
      <c r="A2" s="36" t="s">
        <v>88</v>
      </c>
      <c r="B2" s="36"/>
    </row>
    <row r="3" ht="24.75" customHeight="1" spans="1:2">
      <c r="A3" s="114"/>
      <c r="B3" s="37" t="s">
        <v>38</v>
      </c>
    </row>
    <row r="4" ht="24" customHeight="1" spans="1:2">
      <c r="A4" s="47" t="s">
        <v>41</v>
      </c>
      <c r="B4" s="47" t="s">
        <v>42</v>
      </c>
    </row>
    <row r="5" s="33" customFormat="1" ht="25" customHeight="1" spans="1:3">
      <c r="A5" s="115" t="s">
        <v>89</v>
      </c>
      <c r="B5" s="116">
        <f>B6+B7</f>
        <v>10590586.71</v>
      </c>
      <c r="C5" s="34"/>
    </row>
    <row r="6" s="33" customFormat="1" ht="25" customHeight="1" spans="1:3">
      <c r="A6" s="115" t="s">
        <v>90</v>
      </c>
      <c r="B6" s="116">
        <v>10590586.71</v>
      </c>
      <c r="C6" s="34"/>
    </row>
    <row r="7" s="33" customFormat="1" ht="25" customHeight="1" spans="1:3">
      <c r="A7" s="115" t="s">
        <v>91</v>
      </c>
      <c r="B7" s="117"/>
      <c r="C7" s="34"/>
    </row>
    <row r="8" s="33" customFormat="1" ht="25" customHeight="1" spans="1:3">
      <c r="A8" s="115" t="s">
        <v>92</v>
      </c>
      <c r="B8" s="117">
        <f>B9+B10</f>
        <v>0</v>
      </c>
      <c r="C8" s="34"/>
    </row>
    <row r="9" s="33" customFormat="1" ht="25" customHeight="1" spans="1:3">
      <c r="A9" s="115" t="s">
        <v>93</v>
      </c>
      <c r="B9" s="117"/>
      <c r="C9" s="34"/>
    </row>
    <row r="10" s="33" customFormat="1" ht="25" customHeight="1" spans="1:3">
      <c r="A10" s="115" t="s">
        <v>94</v>
      </c>
      <c r="B10" s="117"/>
      <c r="C10" s="34"/>
    </row>
    <row r="11" s="33" customFormat="1" ht="25" customHeight="1" spans="1:3">
      <c r="A11" s="115" t="s">
        <v>95</v>
      </c>
      <c r="B11" s="117">
        <f>SUM(B12:B14)</f>
        <v>0</v>
      </c>
      <c r="C11" s="34"/>
    </row>
    <row r="12" s="33" customFormat="1" ht="25" customHeight="1" spans="1:3">
      <c r="A12" s="115" t="s">
        <v>96</v>
      </c>
      <c r="B12" s="117"/>
      <c r="C12" s="34"/>
    </row>
    <row r="13" s="33" customFormat="1" ht="25" customHeight="1" spans="1:3">
      <c r="A13" s="115" t="s">
        <v>97</v>
      </c>
      <c r="B13" s="117"/>
      <c r="C13" s="34"/>
    </row>
    <row r="14" s="33" customFormat="1" ht="25" customHeight="1" spans="1:3">
      <c r="A14" s="115" t="s">
        <v>98</v>
      </c>
      <c r="B14" s="117"/>
      <c r="C14" s="34"/>
    </row>
    <row r="15" s="33" customFormat="1" ht="25" customHeight="1" spans="1:3">
      <c r="A15" s="115" t="s">
        <v>99</v>
      </c>
      <c r="B15" s="117"/>
      <c r="C15" s="34"/>
    </row>
    <row r="16" s="33" customFormat="1" ht="25" customHeight="1" spans="1:3">
      <c r="A16" s="115" t="s">
        <v>100</v>
      </c>
      <c r="B16" s="117"/>
      <c r="C16" s="34"/>
    </row>
    <row r="17" s="33" customFormat="1" ht="25" customHeight="1" spans="1:3">
      <c r="A17" s="115" t="s">
        <v>101</v>
      </c>
      <c r="B17" s="117"/>
      <c r="C17" s="34"/>
    </row>
    <row r="18" s="33" customFormat="1" ht="25" customHeight="1" spans="1:3">
      <c r="A18" s="115" t="s">
        <v>102</v>
      </c>
      <c r="B18" s="117"/>
      <c r="C18" s="34"/>
    </row>
    <row r="19" s="33" customFormat="1" ht="25" customHeight="1" spans="1:3">
      <c r="A19" s="115" t="s">
        <v>103</v>
      </c>
      <c r="B19" s="116">
        <f>B20+B23+B26+B27</f>
        <v>0</v>
      </c>
      <c r="C19" s="34"/>
    </row>
    <row r="20" s="33" customFormat="1" ht="25" customHeight="1" spans="1:3">
      <c r="A20" s="115" t="s">
        <v>104</v>
      </c>
      <c r="B20" s="116">
        <f>B21+B22</f>
        <v>0</v>
      </c>
      <c r="C20" s="34"/>
    </row>
    <row r="21" s="33" customFormat="1" ht="25" customHeight="1" spans="1:3">
      <c r="A21" s="115" t="s">
        <v>105</v>
      </c>
      <c r="B21" s="116"/>
      <c r="C21" s="34"/>
    </row>
    <row r="22" s="33" customFormat="1" ht="25" customHeight="1" spans="1:3">
      <c r="A22" s="115" t="s">
        <v>106</v>
      </c>
      <c r="B22" s="116"/>
      <c r="C22" s="34"/>
    </row>
    <row r="23" s="33" customFormat="1" ht="25" customHeight="1" spans="1:3">
      <c r="A23" s="115" t="s">
        <v>107</v>
      </c>
      <c r="B23" s="116">
        <f>B24+B25</f>
        <v>0</v>
      </c>
      <c r="C23" s="34"/>
    </row>
    <row r="24" s="33" customFormat="1" ht="25" customHeight="1" spans="1:3">
      <c r="A24" s="115" t="s">
        <v>108</v>
      </c>
      <c r="B24" s="116"/>
      <c r="C24" s="34"/>
    </row>
    <row r="25" s="33" customFormat="1" ht="25" customHeight="1" spans="1:3">
      <c r="A25" s="115" t="s">
        <v>109</v>
      </c>
      <c r="B25" s="116"/>
      <c r="C25" s="34"/>
    </row>
    <row r="26" s="33" customFormat="1" ht="25" customHeight="1" spans="1:3">
      <c r="A26" s="115" t="s">
        <v>110</v>
      </c>
      <c r="B26" s="116"/>
      <c r="C26" s="34"/>
    </row>
    <row r="27" s="33" customFormat="1" ht="25" customHeight="1" spans="1:3">
      <c r="A27" s="115" t="s">
        <v>111</v>
      </c>
      <c r="B27" s="116"/>
      <c r="C27" s="34"/>
    </row>
    <row r="28" ht="25" customHeight="1" spans="1:2">
      <c r="A28" s="118"/>
      <c r="B28" s="116"/>
    </row>
    <row r="29" s="33" customFormat="1" ht="25" customHeight="1" spans="1:3">
      <c r="A29" s="119" t="s">
        <v>112</v>
      </c>
      <c r="B29" s="120">
        <f>B5+B8+B11+B15+B16+B17+B18+B19</f>
        <v>10590586.71</v>
      </c>
      <c r="C29" s="34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H8" sqref="H8"/>
    </sheetView>
  </sheetViews>
  <sheetFormatPr defaultColWidth="10" defaultRowHeight="13.5" outlineLevelCol="4"/>
  <cols>
    <col min="1" max="1" width="41.25" customWidth="1"/>
    <col min="2" max="5" width="22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113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38</v>
      </c>
    </row>
    <row r="4" ht="22.75" customHeight="1" spans="1:5">
      <c r="A4" s="110" t="s">
        <v>114</v>
      </c>
      <c r="B4" s="110" t="s">
        <v>115</v>
      </c>
      <c r="C4" s="110" t="s">
        <v>116</v>
      </c>
      <c r="D4" s="110" t="s">
        <v>117</v>
      </c>
      <c r="E4" s="110" t="s">
        <v>118</v>
      </c>
    </row>
    <row r="5" ht="21" customHeight="1" spans="1:5">
      <c r="A5" s="111" t="s">
        <v>119</v>
      </c>
      <c r="B5" s="112">
        <f>B6+B9+B14</f>
        <v>10590586.71</v>
      </c>
      <c r="C5" s="113">
        <f>C6+C9+C14</f>
        <v>10590586.71</v>
      </c>
      <c r="D5" s="112"/>
      <c r="E5" s="112"/>
    </row>
    <row r="6" ht="21" customHeight="1" spans="1:5">
      <c r="A6" s="91" t="s">
        <v>120</v>
      </c>
      <c r="B6" s="112">
        <f t="shared" ref="B6:B16" si="0">C6+D6+E6</f>
        <v>9858562.72</v>
      </c>
      <c r="C6" s="113">
        <f t="shared" ref="C6:C10" si="1">C7</f>
        <v>9858562.72</v>
      </c>
      <c r="D6" s="112"/>
      <c r="E6" s="112"/>
    </row>
    <row r="7" ht="21" customHeight="1" spans="1:5">
      <c r="A7" s="91" t="s">
        <v>121</v>
      </c>
      <c r="B7" s="112">
        <f t="shared" si="0"/>
        <v>9858562.72</v>
      </c>
      <c r="C7" s="113">
        <f t="shared" si="1"/>
        <v>9858562.72</v>
      </c>
      <c r="D7" s="112"/>
      <c r="E7" s="112"/>
    </row>
    <row r="8" ht="21" customHeight="1" spans="1:5">
      <c r="A8" s="91" t="s">
        <v>122</v>
      </c>
      <c r="B8" s="112">
        <f t="shared" si="0"/>
        <v>9858562.72</v>
      </c>
      <c r="C8" s="113">
        <v>9858562.72</v>
      </c>
      <c r="D8" s="113"/>
      <c r="E8" s="113"/>
    </row>
    <row r="9" ht="21" customHeight="1" spans="1:5">
      <c r="A9" s="91" t="s">
        <v>123</v>
      </c>
      <c r="B9" s="112">
        <f t="shared" si="0"/>
        <v>218157.58</v>
      </c>
      <c r="C9" s="82">
        <f>C10+C12</f>
        <v>218157.58</v>
      </c>
      <c r="D9" s="82"/>
      <c r="E9" s="82"/>
    </row>
    <row r="10" ht="21" customHeight="1" spans="1:5">
      <c r="A10" s="91" t="s">
        <v>124</v>
      </c>
      <c r="B10" s="112">
        <f t="shared" si="0"/>
        <v>165549.03</v>
      </c>
      <c r="C10" s="113">
        <f t="shared" si="1"/>
        <v>165549.03</v>
      </c>
      <c r="D10" s="82"/>
      <c r="E10" s="82"/>
    </row>
    <row r="11" ht="21" customHeight="1" spans="1:5">
      <c r="A11" s="91" t="s">
        <v>125</v>
      </c>
      <c r="B11" s="112">
        <f t="shared" si="0"/>
        <v>165549.03</v>
      </c>
      <c r="C11" s="113">
        <v>165549.03</v>
      </c>
      <c r="D11" s="82"/>
      <c r="E11" s="82"/>
    </row>
    <row r="12" ht="21" customHeight="1" spans="1:5">
      <c r="A12" s="91" t="s">
        <v>126</v>
      </c>
      <c r="B12" s="112">
        <f t="shared" si="0"/>
        <v>52608.55</v>
      </c>
      <c r="C12" s="113">
        <f t="shared" ref="C12:C15" si="2">C13</f>
        <v>52608.55</v>
      </c>
      <c r="D12" s="82"/>
      <c r="E12" s="82"/>
    </row>
    <row r="13" ht="21" customHeight="1" spans="1:5">
      <c r="A13" s="91" t="s">
        <v>127</v>
      </c>
      <c r="B13" s="112">
        <f t="shared" si="0"/>
        <v>52608.55</v>
      </c>
      <c r="C13" s="113">
        <v>52608.55</v>
      </c>
      <c r="D13" s="82"/>
      <c r="E13" s="82"/>
    </row>
    <row r="14" ht="21" customHeight="1" spans="1:5">
      <c r="A14" s="93" t="s">
        <v>128</v>
      </c>
      <c r="B14" s="112">
        <f t="shared" si="0"/>
        <v>513866.41</v>
      </c>
      <c r="C14" s="113">
        <f t="shared" si="2"/>
        <v>513866.41</v>
      </c>
      <c r="D14" s="82"/>
      <c r="E14" s="82"/>
    </row>
    <row r="15" ht="21" customHeight="1" spans="1:5">
      <c r="A15" s="93" t="s">
        <v>129</v>
      </c>
      <c r="B15" s="112">
        <f t="shared" si="0"/>
        <v>513866.41</v>
      </c>
      <c r="C15" s="113">
        <f t="shared" si="2"/>
        <v>513866.41</v>
      </c>
      <c r="D15" s="82"/>
      <c r="E15" s="82"/>
    </row>
    <row r="16" ht="21" customHeight="1" spans="1:5">
      <c r="A16" s="93" t="s">
        <v>130</v>
      </c>
      <c r="B16" s="112">
        <f t="shared" si="0"/>
        <v>513866.41</v>
      </c>
      <c r="C16" s="113">
        <v>513866.41</v>
      </c>
      <c r="D16" s="82"/>
      <c r="E16" s="82"/>
    </row>
  </sheetData>
  <mergeCells count="1">
    <mergeCell ref="A2:E2"/>
  </mergeCells>
  <pageMargins left="0.75" right="0.75" top="0.26875" bottom="0.268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7" workbookViewId="0">
      <selection activeCell="H8" sqref="H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5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26" customHeight="1" spans="1:7">
      <c r="A2" s="27" t="s">
        <v>131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9" t="s">
        <v>38</v>
      </c>
      <c r="D3" s="69"/>
      <c r="E3" s="28"/>
      <c r="F3" s="28"/>
      <c r="G3" s="28"/>
    </row>
    <row r="4" ht="21" customHeight="1" spans="1:7">
      <c r="A4" s="94" t="s">
        <v>39</v>
      </c>
      <c r="B4" s="94"/>
      <c r="C4" s="94" t="s">
        <v>40</v>
      </c>
      <c r="D4" s="94"/>
      <c r="E4" s="28"/>
      <c r="F4" s="28"/>
      <c r="G4" s="28"/>
    </row>
    <row r="5" ht="21" customHeight="1" spans="1:7">
      <c r="A5" s="94" t="s">
        <v>41</v>
      </c>
      <c r="B5" s="94" t="s">
        <v>42</v>
      </c>
      <c r="C5" s="94" t="s">
        <v>41</v>
      </c>
      <c r="D5" s="94" t="s">
        <v>119</v>
      </c>
      <c r="E5" s="28"/>
      <c r="F5" s="28"/>
      <c r="G5" s="28"/>
    </row>
    <row r="6" ht="21" customHeight="1" spans="1:7">
      <c r="A6" s="67" t="s">
        <v>132</v>
      </c>
      <c r="B6" s="101">
        <f>SUM(B7:B9)</f>
        <v>10590586.71</v>
      </c>
      <c r="C6" s="67" t="s">
        <v>133</v>
      </c>
      <c r="D6" s="101">
        <f>SUM(D7:D36)</f>
        <v>10590586.71</v>
      </c>
      <c r="E6" s="28"/>
      <c r="F6" s="28"/>
      <c r="G6" s="28"/>
    </row>
    <row r="7" ht="21" customHeight="1" spans="1:7">
      <c r="A7" s="67" t="s">
        <v>134</v>
      </c>
      <c r="B7" s="102">
        <v>10590586.71</v>
      </c>
      <c r="C7" s="67" t="s">
        <v>135</v>
      </c>
      <c r="D7" s="103">
        <v>9858562.72</v>
      </c>
      <c r="E7" s="28"/>
      <c r="F7" s="28"/>
      <c r="G7" s="28"/>
    </row>
    <row r="8" ht="21" customHeight="1" spans="1:7">
      <c r="A8" s="67" t="s">
        <v>136</v>
      </c>
      <c r="B8" s="102"/>
      <c r="C8" s="67" t="s">
        <v>137</v>
      </c>
      <c r="D8" s="104"/>
      <c r="E8" s="28"/>
      <c r="F8" s="28"/>
      <c r="G8" s="28"/>
    </row>
    <row r="9" ht="21" customHeight="1" spans="1:7">
      <c r="A9" s="67" t="s">
        <v>138</v>
      </c>
      <c r="B9" s="102"/>
      <c r="C9" s="67" t="s">
        <v>139</v>
      </c>
      <c r="D9" s="104"/>
      <c r="E9" s="28"/>
      <c r="F9" s="28"/>
      <c r="G9" s="28"/>
    </row>
    <row r="10" ht="21" customHeight="1" spans="1:7">
      <c r="A10" s="67"/>
      <c r="B10" s="105"/>
      <c r="C10" s="67" t="s">
        <v>140</v>
      </c>
      <c r="D10" s="104"/>
      <c r="E10" s="28"/>
      <c r="F10" s="28"/>
      <c r="G10" s="28"/>
    </row>
    <row r="11" ht="21" customHeight="1" spans="1:7">
      <c r="A11" s="67"/>
      <c r="B11" s="105"/>
      <c r="C11" s="67" t="s">
        <v>141</v>
      </c>
      <c r="D11" s="104"/>
      <c r="E11" s="28"/>
      <c r="F11" s="28"/>
      <c r="G11" s="28"/>
    </row>
    <row r="12" ht="21" customHeight="1" spans="1:7">
      <c r="A12" s="67"/>
      <c r="B12" s="105"/>
      <c r="C12" s="67" t="s">
        <v>142</v>
      </c>
      <c r="D12" s="104"/>
      <c r="E12" s="28"/>
      <c r="F12" s="28"/>
      <c r="G12" s="28"/>
    </row>
    <row r="13" ht="21" customHeight="1" spans="1:7">
      <c r="A13" s="66"/>
      <c r="B13" s="98"/>
      <c r="C13" s="67" t="s">
        <v>143</v>
      </c>
      <c r="D13" s="104"/>
      <c r="E13" s="28"/>
      <c r="F13" s="28"/>
      <c r="G13" s="28"/>
    </row>
    <row r="14" ht="21" customHeight="1" spans="1:7">
      <c r="A14" s="67"/>
      <c r="B14" s="105"/>
      <c r="C14" s="67" t="s">
        <v>144</v>
      </c>
      <c r="D14" s="106">
        <v>218157.58</v>
      </c>
      <c r="E14" s="28"/>
      <c r="F14" s="28"/>
      <c r="G14" s="68"/>
    </row>
    <row r="15" ht="21" customHeight="1" spans="1:7">
      <c r="A15" s="67"/>
      <c r="B15" s="105"/>
      <c r="C15" s="67" t="s">
        <v>145</v>
      </c>
      <c r="D15" s="82"/>
      <c r="E15" s="28"/>
      <c r="F15" s="28"/>
      <c r="G15" s="28"/>
    </row>
    <row r="16" ht="21" customHeight="1" spans="1:7">
      <c r="A16" s="67"/>
      <c r="B16" s="105"/>
      <c r="C16" s="67" t="s">
        <v>146</v>
      </c>
      <c r="D16" s="107">
        <v>513866.41</v>
      </c>
      <c r="E16" s="28"/>
      <c r="F16" s="28"/>
      <c r="G16" s="28"/>
    </row>
    <row r="17" ht="21" customHeight="1" spans="1:7">
      <c r="A17" s="67"/>
      <c r="B17" s="105"/>
      <c r="C17" s="67" t="s">
        <v>147</v>
      </c>
      <c r="D17" s="102"/>
      <c r="E17" s="28"/>
      <c r="F17" s="28"/>
      <c r="G17" s="28"/>
    </row>
    <row r="18" ht="21" customHeight="1" spans="1:7">
      <c r="A18" s="67"/>
      <c r="B18" s="105"/>
      <c r="C18" s="67" t="s">
        <v>148</v>
      </c>
      <c r="D18" s="102"/>
      <c r="E18" s="28"/>
      <c r="F18" s="28"/>
      <c r="G18" s="28"/>
    </row>
    <row r="19" ht="21" customHeight="1" spans="1:7">
      <c r="A19" s="67"/>
      <c r="B19" s="67"/>
      <c r="C19" s="67" t="s">
        <v>149</v>
      </c>
      <c r="D19" s="102"/>
      <c r="E19" s="28"/>
      <c r="F19" s="28"/>
      <c r="G19" s="28"/>
    </row>
    <row r="20" ht="21" customHeight="1" spans="1:7">
      <c r="A20" s="67"/>
      <c r="B20" s="67"/>
      <c r="C20" s="67" t="s">
        <v>150</v>
      </c>
      <c r="D20" s="102"/>
      <c r="E20" s="28"/>
      <c r="F20" s="28"/>
      <c r="G20" s="28"/>
    </row>
    <row r="21" ht="21" customHeight="1" spans="1:7">
      <c r="A21" s="67"/>
      <c r="B21" s="67"/>
      <c r="C21" s="67" t="s">
        <v>151</v>
      </c>
      <c r="D21" s="102"/>
      <c r="E21" s="28"/>
      <c r="F21" s="28"/>
      <c r="G21" s="28"/>
    </row>
    <row r="22" ht="21" customHeight="1" spans="1:7">
      <c r="A22" s="67"/>
      <c r="B22" s="67"/>
      <c r="C22" s="67" t="s">
        <v>152</v>
      </c>
      <c r="D22" s="102"/>
      <c r="E22" s="28"/>
      <c r="F22" s="28"/>
      <c r="G22" s="28"/>
    </row>
    <row r="23" ht="21" customHeight="1" spans="1:7">
      <c r="A23" s="67"/>
      <c r="B23" s="67"/>
      <c r="C23" s="67" t="s">
        <v>153</v>
      </c>
      <c r="D23" s="102"/>
      <c r="E23" s="28"/>
      <c r="F23" s="28"/>
      <c r="G23" s="28"/>
    </row>
    <row r="24" ht="21" customHeight="1" spans="1:7">
      <c r="A24" s="67"/>
      <c r="B24" s="67"/>
      <c r="C24" s="67" t="s">
        <v>154</v>
      </c>
      <c r="D24" s="102"/>
      <c r="E24" s="28"/>
      <c r="F24" s="28"/>
      <c r="G24" s="28"/>
    </row>
    <row r="25" ht="21" customHeight="1" spans="1:7">
      <c r="A25" s="67"/>
      <c r="B25" s="67"/>
      <c r="C25" s="67" t="s">
        <v>155</v>
      </c>
      <c r="D25" s="102"/>
      <c r="E25" s="28"/>
      <c r="F25" s="28"/>
      <c r="G25" s="28"/>
    </row>
    <row r="26" ht="21" customHeight="1" spans="1:7">
      <c r="A26" s="67"/>
      <c r="B26" s="67"/>
      <c r="C26" s="67" t="s">
        <v>156</v>
      </c>
      <c r="D26" s="102"/>
      <c r="E26" s="28"/>
      <c r="F26" s="28"/>
      <c r="G26" s="28"/>
    </row>
    <row r="27" ht="21" customHeight="1" spans="1:7">
      <c r="A27" s="67"/>
      <c r="B27" s="67"/>
      <c r="C27" s="67" t="s">
        <v>157</v>
      </c>
      <c r="D27" s="102"/>
      <c r="E27" s="28"/>
      <c r="F27" s="28"/>
      <c r="G27" s="28"/>
    </row>
    <row r="28" ht="21" customHeight="1" spans="1:7">
      <c r="A28" s="67"/>
      <c r="B28" s="67"/>
      <c r="C28" s="67" t="s">
        <v>158</v>
      </c>
      <c r="D28" s="102"/>
      <c r="E28" s="28"/>
      <c r="F28" s="28"/>
      <c r="G28" s="28"/>
    </row>
    <row r="29" ht="21" customHeight="1" spans="1:7">
      <c r="A29" s="67"/>
      <c r="B29" s="67"/>
      <c r="C29" s="67" t="s">
        <v>159</v>
      </c>
      <c r="D29" s="102"/>
      <c r="E29" s="28"/>
      <c r="F29" s="28"/>
      <c r="G29" s="28"/>
    </row>
    <row r="30" ht="21" customHeight="1" spans="1:7">
      <c r="A30" s="67"/>
      <c r="B30" s="67"/>
      <c r="C30" s="67" t="s">
        <v>160</v>
      </c>
      <c r="D30" s="102"/>
      <c r="E30" s="28"/>
      <c r="F30" s="28"/>
      <c r="G30" s="28"/>
    </row>
    <row r="31" ht="21" customHeight="1" spans="1:7">
      <c r="A31" s="67"/>
      <c r="B31" s="67"/>
      <c r="C31" s="67" t="s">
        <v>161</v>
      </c>
      <c r="D31" s="102"/>
      <c r="E31" s="28"/>
      <c r="F31" s="28"/>
      <c r="G31" s="28"/>
    </row>
    <row r="32" ht="21" customHeight="1" spans="1:7">
      <c r="A32" s="67"/>
      <c r="B32" s="67"/>
      <c r="C32" s="67" t="s">
        <v>162</v>
      </c>
      <c r="D32" s="102"/>
      <c r="E32" s="28"/>
      <c r="F32" s="28"/>
      <c r="G32" s="28"/>
    </row>
    <row r="33" ht="21" customHeight="1" spans="1:7">
      <c r="A33" s="67"/>
      <c r="B33" s="67"/>
      <c r="C33" s="67" t="s">
        <v>163</v>
      </c>
      <c r="D33" s="102"/>
      <c r="E33" s="28"/>
      <c r="F33" s="28"/>
      <c r="G33" s="28"/>
    </row>
    <row r="34" ht="21" customHeight="1" spans="1:7">
      <c r="A34" s="67"/>
      <c r="B34" s="67"/>
      <c r="C34" s="67" t="s">
        <v>164</v>
      </c>
      <c r="D34" s="102"/>
      <c r="E34" s="28"/>
      <c r="F34" s="28"/>
      <c r="G34" s="28"/>
    </row>
    <row r="35" ht="21" customHeight="1" spans="1:7">
      <c r="A35" s="67"/>
      <c r="B35" s="67"/>
      <c r="C35" s="67" t="s">
        <v>165</v>
      </c>
      <c r="D35" s="102"/>
      <c r="E35" s="28"/>
      <c r="F35" s="28"/>
      <c r="G35" s="28"/>
    </row>
    <row r="36" ht="21" customHeight="1" spans="1:7">
      <c r="A36" s="67"/>
      <c r="B36" s="67"/>
      <c r="C36" s="67" t="s">
        <v>166</v>
      </c>
      <c r="D36" s="101"/>
      <c r="E36" s="28"/>
      <c r="F36" s="28"/>
      <c r="G36" s="28"/>
    </row>
    <row r="37" ht="21" customHeight="1" spans="1:7">
      <c r="A37" s="94" t="s">
        <v>167</v>
      </c>
      <c r="B37" s="108">
        <f>B6</f>
        <v>10590586.71</v>
      </c>
      <c r="C37" s="94" t="s">
        <v>168</v>
      </c>
      <c r="D37" s="109">
        <f>D6</f>
        <v>10590586.71</v>
      </c>
      <c r="E37" s="68"/>
      <c r="F37" s="28"/>
      <c r="G37" s="28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8" sqref="H8"/>
    </sheetView>
  </sheetViews>
  <sheetFormatPr defaultColWidth="10" defaultRowHeight="13.5" outlineLevelRow="7"/>
  <cols>
    <col min="1" max="1" width="18.8" customWidth="1"/>
    <col min="2" max="2" width="18.05" customWidth="1"/>
    <col min="3" max="3" width="14.925" customWidth="1"/>
    <col min="4" max="4" width="12.35" customWidth="1"/>
    <col min="5" max="5" width="8.25" customWidth="1"/>
    <col min="6" max="6" width="10.25" customWidth="1"/>
    <col min="7" max="7" width="8.75" customWidth="1"/>
    <col min="8" max="8" width="10.5" customWidth="1"/>
    <col min="9" max="9" width="7.825" customWidth="1"/>
    <col min="10" max="10" width="12.125" customWidth="1"/>
    <col min="11" max="11" width="9.25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169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9" t="s">
        <v>38</v>
      </c>
      <c r="K3" s="69"/>
    </row>
    <row r="4" ht="22.75" customHeight="1" spans="1:11">
      <c r="A4" s="94" t="s">
        <v>170</v>
      </c>
      <c r="B4" s="94" t="s">
        <v>119</v>
      </c>
      <c r="C4" s="94" t="s">
        <v>171</v>
      </c>
      <c r="D4" s="94"/>
      <c r="E4" s="94"/>
      <c r="F4" s="94" t="s">
        <v>172</v>
      </c>
      <c r="G4" s="94"/>
      <c r="H4" s="94"/>
      <c r="I4" s="94" t="s">
        <v>173</v>
      </c>
      <c r="J4" s="94"/>
      <c r="K4" s="94"/>
    </row>
    <row r="5" ht="22.75" customHeight="1" spans="1:11">
      <c r="A5" s="94"/>
      <c r="B5" s="94"/>
      <c r="C5" s="30" t="s">
        <v>119</v>
      </c>
      <c r="D5" s="30" t="s">
        <v>116</v>
      </c>
      <c r="E5" s="30" t="s">
        <v>117</v>
      </c>
      <c r="F5" s="30" t="s">
        <v>119</v>
      </c>
      <c r="G5" s="30" t="s">
        <v>116</v>
      </c>
      <c r="H5" s="30" t="s">
        <v>117</v>
      </c>
      <c r="I5" s="30" t="s">
        <v>119</v>
      </c>
      <c r="J5" s="30" t="s">
        <v>116</v>
      </c>
      <c r="K5" s="30" t="s">
        <v>117</v>
      </c>
    </row>
    <row r="6" ht="22.75" customHeight="1" spans="1:11">
      <c r="A6" s="66" t="s">
        <v>2</v>
      </c>
      <c r="B6" s="95">
        <f>C6+F6+I6</f>
        <v>10602880.71</v>
      </c>
      <c r="C6" s="95">
        <f>D6+E6</f>
        <v>10590586.71</v>
      </c>
      <c r="D6" s="95">
        <v>10590586.71</v>
      </c>
      <c r="E6" s="96"/>
      <c r="F6" s="95">
        <f>G6+H6</f>
        <v>12294</v>
      </c>
      <c r="G6" s="96"/>
      <c r="H6" s="95">
        <v>12294</v>
      </c>
      <c r="I6" s="96"/>
      <c r="J6" s="96"/>
      <c r="K6" s="96"/>
    </row>
    <row r="7" ht="22.75" customHeight="1" spans="1:11">
      <c r="A7" s="97"/>
      <c r="B7" s="96"/>
      <c r="C7" s="96"/>
      <c r="D7" s="98"/>
      <c r="E7" s="98"/>
      <c r="F7" s="98"/>
      <c r="G7" s="98"/>
      <c r="H7" s="98"/>
      <c r="I7" s="98"/>
      <c r="J7" s="98"/>
      <c r="K7" s="98"/>
    </row>
    <row r="8" ht="22.75" customHeight="1" spans="1:11">
      <c r="A8" s="99"/>
      <c r="B8" s="100"/>
      <c r="C8" s="100"/>
      <c r="D8" s="98"/>
      <c r="E8" s="98"/>
      <c r="F8" s="98"/>
      <c r="G8" s="98"/>
      <c r="H8" s="98"/>
      <c r="I8" s="98"/>
      <c r="J8" s="98"/>
      <c r="K8" s="9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H8" sqref="H8"/>
    </sheetView>
  </sheetViews>
  <sheetFormatPr defaultColWidth="10" defaultRowHeight="13.5" outlineLevelCol="4"/>
  <cols>
    <col min="1" max="1" width="17.5" customWidth="1"/>
    <col min="2" max="2" width="33.1583333333333" customWidth="1"/>
    <col min="3" max="3" width="28.9166666666667" customWidth="1"/>
    <col min="4" max="5" width="25.6416666666667" customWidth="1"/>
  </cols>
  <sheetData>
    <row r="1" ht="14.3" customHeight="1" spans="1:1">
      <c r="A1" s="85"/>
    </row>
    <row r="2" ht="36.9" customHeight="1" spans="1:5">
      <c r="A2" s="27" t="s">
        <v>174</v>
      </c>
      <c r="B2" s="27"/>
      <c r="C2" s="27"/>
      <c r="D2" s="27"/>
      <c r="E2" s="27"/>
    </row>
    <row r="3" ht="21.85" customHeight="1" spans="1:5">
      <c r="A3" s="28"/>
      <c r="B3" s="28"/>
      <c r="C3" s="69" t="s">
        <v>38</v>
      </c>
      <c r="D3" s="69"/>
      <c r="E3" s="69"/>
    </row>
    <row r="4" ht="22.75" customHeight="1" spans="1:5">
      <c r="A4" s="70" t="s">
        <v>114</v>
      </c>
      <c r="B4" s="70"/>
      <c r="C4" s="70" t="s">
        <v>171</v>
      </c>
      <c r="D4" s="70"/>
      <c r="E4" s="70"/>
    </row>
    <row r="5" ht="22.75" customHeight="1" spans="1:5">
      <c r="A5" s="86" t="s">
        <v>175</v>
      </c>
      <c r="B5" s="86" t="s">
        <v>176</v>
      </c>
      <c r="C5" s="87" t="s">
        <v>119</v>
      </c>
      <c r="D5" s="86" t="s">
        <v>116</v>
      </c>
      <c r="E5" s="86" t="s">
        <v>117</v>
      </c>
    </row>
    <row r="6" ht="29" customHeight="1" spans="1:5">
      <c r="A6" s="88"/>
      <c r="B6" s="89" t="s">
        <v>119</v>
      </c>
      <c r="C6" s="71">
        <f>C7+C10+C15</f>
        <v>10590586.71</v>
      </c>
      <c r="D6" s="90">
        <f>D7+D10+D15</f>
        <v>10590586.71</v>
      </c>
      <c r="E6" s="89"/>
    </row>
    <row r="7" ht="29" customHeight="1" spans="1:5">
      <c r="A7" s="77" t="s">
        <v>177</v>
      </c>
      <c r="B7" s="91" t="s">
        <v>178</v>
      </c>
      <c r="C7" s="71">
        <f t="shared" ref="C7:C17" si="0">D7+E7</f>
        <v>9858562.72</v>
      </c>
      <c r="D7" s="90">
        <f t="shared" ref="D7:D11" si="1">D8</f>
        <v>9858562.72</v>
      </c>
      <c r="E7" s="71"/>
    </row>
    <row r="8" ht="29" customHeight="1" spans="1:5">
      <c r="A8" s="77" t="s">
        <v>179</v>
      </c>
      <c r="B8" s="91" t="s">
        <v>180</v>
      </c>
      <c r="C8" s="71">
        <f t="shared" si="0"/>
        <v>9858562.72</v>
      </c>
      <c r="D8" s="90">
        <f t="shared" si="1"/>
        <v>9858562.72</v>
      </c>
      <c r="E8" s="71"/>
    </row>
    <row r="9" ht="29" customHeight="1" spans="1:5">
      <c r="A9" s="77" t="s">
        <v>181</v>
      </c>
      <c r="B9" s="91" t="s">
        <v>122</v>
      </c>
      <c r="C9" s="71">
        <f t="shared" si="0"/>
        <v>9858562.72</v>
      </c>
      <c r="D9" s="90">
        <v>9858562.72</v>
      </c>
      <c r="E9" s="90"/>
    </row>
    <row r="10" ht="29" customHeight="1" spans="1:5">
      <c r="A10" s="77" t="s">
        <v>182</v>
      </c>
      <c r="B10" s="91" t="s">
        <v>123</v>
      </c>
      <c r="C10" s="71">
        <f t="shared" si="0"/>
        <v>218157.58</v>
      </c>
      <c r="D10" s="92">
        <f>D11+D13</f>
        <v>218157.58</v>
      </c>
      <c r="E10" s="92"/>
    </row>
    <row r="11" ht="29" customHeight="1" spans="1:5">
      <c r="A11" s="77" t="s">
        <v>183</v>
      </c>
      <c r="B11" s="91" t="s">
        <v>124</v>
      </c>
      <c r="C11" s="71">
        <f t="shared" si="0"/>
        <v>165549.03</v>
      </c>
      <c r="D11" s="90">
        <f t="shared" si="1"/>
        <v>165549.03</v>
      </c>
      <c r="E11" s="92"/>
    </row>
    <row r="12" ht="29" customHeight="1" spans="1:5">
      <c r="A12" s="77" t="s">
        <v>184</v>
      </c>
      <c r="B12" s="91" t="s">
        <v>125</v>
      </c>
      <c r="C12" s="71">
        <f t="shared" si="0"/>
        <v>165549.03</v>
      </c>
      <c r="D12" s="90">
        <v>165549.03</v>
      </c>
      <c r="E12" s="92"/>
    </row>
    <row r="13" ht="29" customHeight="1" spans="1:5">
      <c r="A13" s="77">
        <v>20899</v>
      </c>
      <c r="B13" s="91" t="s">
        <v>126</v>
      </c>
      <c r="C13" s="71">
        <f t="shared" si="0"/>
        <v>52608.55</v>
      </c>
      <c r="D13" s="90">
        <f t="shared" ref="D13:D16" si="2">D14</f>
        <v>52608.55</v>
      </c>
      <c r="E13" s="92"/>
    </row>
    <row r="14" ht="29" customHeight="1" spans="1:5">
      <c r="A14" s="77">
        <v>2089999</v>
      </c>
      <c r="B14" s="91" t="s">
        <v>127</v>
      </c>
      <c r="C14" s="71">
        <f t="shared" si="0"/>
        <v>52608.55</v>
      </c>
      <c r="D14" s="90">
        <v>52608.55</v>
      </c>
      <c r="E14" s="92"/>
    </row>
    <row r="15" ht="29" customHeight="1" spans="1:5">
      <c r="A15" s="77">
        <v>210</v>
      </c>
      <c r="B15" s="93" t="s">
        <v>128</v>
      </c>
      <c r="C15" s="71">
        <f t="shared" si="0"/>
        <v>513866.41</v>
      </c>
      <c r="D15" s="90">
        <f t="shared" si="2"/>
        <v>513866.41</v>
      </c>
      <c r="E15" s="92"/>
    </row>
    <row r="16" ht="29" customHeight="1" spans="1:5">
      <c r="A16" s="77">
        <v>21011</v>
      </c>
      <c r="B16" s="93" t="s">
        <v>129</v>
      </c>
      <c r="C16" s="71">
        <f t="shared" si="0"/>
        <v>513866.41</v>
      </c>
      <c r="D16" s="90">
        <f t="shared" si="2"/>
        <v>513866.41</v>
      </c>
      <c r="E16" s="92"/>
    </row>
    <row r="17" ht="29" customHeight="1" spans="1:5">
      <c r="A17" s="77" t="s">
        <v>185</v>
      </c>
      <c r="B17" s="93" t="s">
        <v>130</v>
      </c>
      <c r="C17" s="71">
        <f t="shared" si="0"/>
        <v>513866.41</v>
      </c>
      <c r="D17" s="90">
        <v>513866.41</v>
      </c>
      <c r="E17" s="92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12" workbookViewId="0">
      <selection activeCell="H8" sqref="H8"/>
    </sheetView>
  </sheetViews>
  <sheetFormatPr defaultColWidth="10" defaultRowHeight="13.5" outlineLevelCol="4"/>
  <cols>
    <col min="1" max="1" width="16.4833333333333" customWidth="1"/>
    <col min="2" max="2" width="36.5166666666667" customWidth="1"/>
    <col min="3" max="3" width="23.9333333333333" customWidth="1"/>
    <col min="4" max="4" width="27.7166666666667" customWidth="1"/>
    <col min="5" max="5" width="25.8666666666667" customWidth="1"/>
  </cols>
  <sheetData>
    <row r="1" ht="26" customHeight="1" spans="1:5">
      <c r="A1" s="27" t="s">
        <v>186</v>
      </c>
      <c r="B1" s="27"/>
      <c r="C1" s="27"/>
      <c r="D1" s="27"/>
      <c r="E1" s="27"/>
    </row>
    <row r="2" ht="22.75" customHeight="1" spans="1:5">
      <c r="A2" s="68"/>
      <c r="B2" s="68"/>
      <c r="C2" s="28"/>
      <c r="D2" s="28"/>
      <c r="E2" s="69" t="s">
        <v>38</v>
      </c>
    </row>
    <row r="3" ht="22.75" customHeight="1" spans="1:5">
      <c r="A3" s="70" t="s">
        <v>187</v>
      </c>
      <c r="B3" s="70"/>
      <c r="C3" s="70" t="s">
        <v>188</v>
      </c>
      <c r="D3" s="70"/>
      <c r="E3" s="70"/>
    </row>
    <row r="4" ht="22.75" customHeight="1" spans="1:5">
      <c r="A4" s="70" t="s">
        <v>175</v>
      </c>
      <c r="B4" s="70" t="s">
        <v>176</v>
      </c>
      <c r="C4" s="70" t="s">
        <v>119</v>
      </c>
      <c r="D4" s="70" t="s">
        <v>189</v>
      </c>
      <c r="E4" s="70" t="s">
        <v>190</v>
      </c>
    </row>
    <row r="5" ht="17" customHeight="1" spans="1:5">
      <c r="A5" s="70"/>
      <c r="B5" s="71" t="s">
        <v>119</v>
      </c>
      <c r="C5" s="72">
        <f>C6+C14+C29</f>
        <v>10590586.71</v>
      </c>
      <c r="D5" s="72">
        <f>D6+D14+D29</f>
        <v>9049938.43</v>
      </c>
      <c r="E5" s="72">
        <f>E6+E14+E29</f>
        <v>1540648.28</v>
      </c>
    </row>
    <row r="6" ht="17" customHeight="1" spans="1:5">
      <c r="A6" s="73" t="s">
        <v>191</v>
      </c>
      <c r="B6" s="74" t="s">
        <v>192</v>
      </c>
      <c r="C6" s="75">
        <f>SUM(C7:C13)</f>
        <v>8884389.4</v>
      </c>
      <c r="D6" s="76">
        <f>SUM(D7:D13)</f>
        <v>8884389.4</v>
      </c>
      <c r="E6" s="76">
        <f>SUM(E7:E13)</f>
        <v>0</v>
      </c>
    </row>
    <row r="7" ht="17" customHeight="1" spans="1:5">
      <c r="A7" s="77" t="s">
        <v>193</v>
      </c>
      <c r="B7" s="78" t="s">
        <v>194</v>
      </c>
      <c r="C7" s="79">
        <f t="shared" ref="C7:C13" si="0">D7+E7</f>
        <v>3027948</v>
      </c>
      <c r="D7" s="80">
        <v>3027948</v>
      </c>
      <c r="E7" s="81"/>
    </row>
    <row r="8" ht="17" customHeight="1" spans="1:5">
      <c r="A8" s="77" t="s">
        <v>195</v>
      </c>
      <c r="B8" s="78" t="s">
        <v>196</v>
      </c>
      <c r="C8" s="79">
        <f t="shared" si="0"/>
        <v>2084497.44</v>
      </c>
      <c r="D8" s="80">
        <v>2084497.44</v>
      </c>
      <c r="E8" s="82"/>
    </row>
    <row r="9" ht="17" customHeight="1" spans="1:5">
      <c r="A9" s="77" t="s">
        <v>197</v>
      </c>
      <c r="B9" s="78" t="s">
        <v>198</v>
      </c>
      <c r="C9" s="79">
        <f t="shared" si="0"/>
        <v>1695497</v>
      </c>
      <c r="D9" s="80">
        <v>1695497</v>
      </c>
      <c r="E9" s="82"/>
    </row>
    <row r="10" ht="17" customHeight="1" spans="1:5">
      <c r="A10" s="77" t="s">
        <v>199</v>
      </c>
      <c r="B10" s="78" t="s">
        <v>200</v>
      </c>
      <c r="C10" s="79">
        <f t="shared" si="0"/>
        <v>1469892</v>
      </c>
      <c r="D10" s="80">
        <v>1469892</v>
      </c>
      <c r="E10" s="82"/>
    </row>
    <row r="11" ht="17" customHeight="1" spans="1:5">
      <c r="A11" s="77" t="s">
        <v>201</v>
      </c>
      <c r="B11" s="78" t="s">
        <v>202</v>
      </c>
      <c r="C11" s="79">
        <f t="shared" si="0"/>
        <v>513866.41</v>
      </c>
      <c r="D11" s="80">
        <v>513866.41</v>
      </c>
      <c r="E11" s="82"/>
    </row>
    <row r="12" ht="17" customHeight="1" spans="1:5">
      <c r="A12" s="77" t="s">
        <v>203</v>
      </c>
      <c r="B12" s="78" t="s">
        <v>204</v>
      </c>
      <c r="C12" s="79">
        <f t="shared" si="0"/>
        <v>52608.55</v>
      </c>
      <c r="D12" s="80">
        <v>52608.55</v>
      </c>
      <c r="E12" s="82"/>
    </row>
    <row r="13" ht="17" customHeight="1" spans="1:5">
      <c r="A13" s="77" t="s">
        <v>205</v>
      </c>
      <c r="B13" s="78" t="s">
        <v>206</v>
      </c>
      <c r="C13" s="79">
        <f t="shared" si="0"/>
        <v>40080</v>
      </c>
      <c r="D13" s="80">
        <v>40080</v>
      </c>
      <c r="E13" s="82"/>
    </row>
    <row r="14" ht="17" customHeight="1" spans="1:5">
      <c r="A14" s="73" t="s">
        <v>207</v>
      </c>
      <c r="B14" s="74" t="s">
        <v>208</v>
      </c>
      <c r="C14" s="75">
        <f>SUM(C15:C28)</f>
        <v>1540648.28</v>
      </c>
      <c r="D14" s="76">
        <f>SUM(D15:D28)</f>
        <v>0</v>
      </c>
      <c r="E14" s="76">
        <f>SUM(E15:E28)</f>
        <v>1540648.28</v>
      </c>
    </row>
    <row r="15" ht="17" customHeight="1" spans="1:5">
      <c r="A15" s="77" t="s">
        <v>209</v>
      </c>
      <c r="B15" s="78" t="s">
        <v>210</v>
      </c>
      <c r="C15" s="79">
        <f t="shared" ref="C15:C28" si="1">D15+E15</f>
        <v>126000</v>
      </c>
      <c r="D15" s="82"/>
      <c r="E15" s="80">
        <v>126000</v>
      </c>
    </row>
    <row r="16" ht="17" customHeight="1" spans="1:5">
      <c r="A16" s="77" t="s">
        <v>211</v>
      </c>
      <c r="B16" s="78" t="s">
        <v>212</v>
      </c>
      <c r="C16" s="79">
        <f t="shared" si="1"/>
        <v>38500</v>
      </c>
      <c r="D16" s="82"/>
      <c r="E16" s="80">
        <v>38500</v>
      </c>
    </row>
    <row r="17" ht="17" customHeight="1" spans="1:5">
      <c r="A17" s="77" t="s">
        <v>213</v>
      </c>
      <c r="B17" s="78" t="s">
        <v>214</v>
      </c>
      <c r="C17" s="79">
        <f t="shared" si="1"/>
        <v>25800</v>
      </c>
      <c r="D17" s="82"/>
      <c r="E17" s="83">
        <v>25800</v>
      </c>
    </row>
    <row r="18" ht="17" customHeight="1" spans="1:5">
      <c r="A18" s="77" t="s">
        <v>215</v>
      </c>
      <c r="B18" s="78" t="s">
        <v>216</v>
      </c>
      <c r="C18" s="79">
        <f t="shared" si="1"/>
        <v>87000</v>
      </c>
      <c r="D18" s="82"/>
      <c r="E18" s="83">
        <v>87000</v>
      </c>
    </row>
    <row r="19" ht="17" customHeight="1" spans="1:5">
      <c r="A19" s="77" t="s">
        <v>217</v>
      </c>
      <c r="B19" s="78" t="s">
        <v>218</v>
      </c>
      <c r="C19" s="79">
        <f t="shared" si="1"/>
        <v>55700</v>
      </c>
      <c r="D19" s="82"/>
      <c r="E19" s="83">
        <v>55700</v>
      </c>
    </row>
    <row r="20" ht="17" customHeight="1" spans="1:5">
      <c r="A20" s="77" t="s">
        <v>219</v>
      </c>
      <c r="B20" s="78" t="s">
        <v>220</v>
      </c>
      <c r="C20" s="79">
        <f t="shared" si="1"/>
        <v>191000</v>
      </c>
      <c r="D20" s="82"/>
      <c r="E20" s="80">
        <v>191000</v>
      </c>
    </row>
    <row r="21" ht="17" customHeight="1" spans="1:5">
      <c r="A21" s="77" t="s">
        <v>221</v>
      </c>
      <c r="B21" s="78" t="s">
        <v>222</v>
      </c>
      <c r="C21" s="79">
        <f t="shared" si="1"/>
        <v>101000</v>
      </c>
      <c r="D21" s="82"/>
      <c r="E21" s="80">
        <v>101000</v>
      </c>
    </row>
    <row r="22" ht="17" customHeight="1" spans="1:5">
      <c r="A22" s="77" t="s">
        <v>223</v>
      </c>
      <c r="B22" s="78" t="s">
        <v>224</v>
      </c>
      <c r="C22" s="79">
        <f t="shared" si="1"/>
        <v>350000</v>
      </c>
      <c r="D22" s="82"/>
      <c r="E22" s="84">
        <v>350000</v>
      </c>
    </row>
    <row r="23" ht="17" customHeight="1" spans="1:5">
      <c r="A23" s="77" t="s">
        <v>225</v>
      </c>
      <c r="B23" s="78" t="s">
        <v>226</v>
      </c>
      <c r="C23" s="79">
        <f t="shared" si="1"/>
        <v>50000</v>
      </c>
      <c r="D23" s="82"/>
      <c r="E23" s="80">
        <v>50000</v>
      </c>
    </row>
    <row r="24" ht="17" customHeight="1" spans="1:5">
      <c r="A24" s="77" t="s">
        <v>227</v>
      </c>
      <c r="B24" s="78" t="s">
        <v>228</v>
      </c>
      <c r="C24" s="79">
        <f t="shared" si="1"/>
        <v>98000</v>
      </c>
      <c r="D24" s="82"/>
      <c r="E24" s="80">
        <v>98000</v>
      </c>
    </row>
    <row r="25" ht="17" customHeight="1" spans="1:5">
      <c r="A25" s="77" t="s">
        <v>229</v>
      </c>
      <c r="B25" s="78" t="s">
        <v>230</v>
      </c>
      <c r="C25" s="79">
        <f t="shared" si="1"/>
        <v>116158.9</v>
      </c>
      <c r="D25" s="82"/>
      <c r="E25" s="80">
        <v>116158.9</v>
      </c>
    </row>
    <row r="26" ht="17" customHeight="1" spans="1:5">
      <c r="A26" s="77" t="s">
        <v>231</v>
      </c>
      <c r="B26" s="78" t="s">
        <v>232</v>
      </c>
      <c r="C26" s="79">
        <f t="shared" si="1"/>
        <v>93489.38</v>
      </c>
      <c r="D26" s="82"/>
      <c r="E26" s="80">
        <v>93489.38</v>
      </c>
    </row>
    <row r="27" ht="17" customHeight="1" spans="1:5">
      <c r="A27" s="77" t="s">
        <v>233</v>
      </c>
      <c r="B27" s="78" t="s">
        <v>234</v>
      </c>
      <c r="C27" s="79">
        <f t="shared" si="1"/>
        <v>40000</v>
      </c>
      <c r="D27" s="82"/>
      <c r="E27" s="80">
        <v>40000</v>
      </c>
    </row>
    <row r="28" ht="17" customHeight="1" spans="1:5">
      <c r="A28" s="77" t="s">
        <v>235</v>
      </c>
      <c r="B28" s="78" t="s">
        <v>236</v>
      </c>
      <c r="C28" s="79">
        <f t="shared" si="1"/>
        <v>168000</v>
      </c>
      <c r="D28" s="82"/>
      <c r="E28" s="80">
        <v>168000</v>
      </c>
    </row>
    <row r="29" ht="17" customHeight="1" spans="1:5">
      <c r="A29" s="73" t="s">
        <v>237</v>
      </c>
      <c r="B29" s="74" t="s">
        <v>238</v>
      </c>
      <c r="C29" s="75">
        <f>C30+C31</f>
        <v>165549.03</v>
      </c>
      <c r="D29" s="76">
        <v>165549.03</v>
      </c>
      <c r="E29" s="82"/>
    </row>
    <row r="30" ht="17" customHeight="1" spans="1:5">
      <c r="A30" s="77" t="s">
        <v>211</v>
      </c>
      <c r="B30" s="78" t="s">
        <v>239</v>
      </c>
      <c r="C30" s="79">
        <f>D30+E30</f>
        <v>94269.03</v>
      </c>
      <c r="D30" s="82">
        <v>94269.03</v>
      </c>
      <c r="E30" s="82"/>
    </row>
    <row r="31" ht="17" customHeight="1" spans="1:5">
      <c r="A31" s="77" t="s">
        <v>213</v>
      </c>
      <c r="B31" s="78" t="s">
        <v>240</v>
      </c>
      <c r="C31" s="79">
        <f>D31+E31</f>
        <v>71280</v>
      </c>
      <c r="D31" s="82">
        <v>71280</v>
      </c>
      <c r="E31" s="82"/>
    </row>
  </sheetData>
  <mergeCells count="4">
    <mergeCell ref="A1:E1"/>
    <mergeCell ref="A2:B2"/>
    <mergeCell ref="A3:B3"/>
    <mergeCell ref="C3:E3"/>
  </mergeCells>
  <pageMargins left="0.75" right="0.75" top="0.26875" bottom="0.268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8" sqref="H8"/>
    </sheetView>
  </sheetViews>
  <sheetFormatPr defaultColWidth="10" defaultRowHeight="13.5" outlineLevelCol="7"/>
  <cols>
    <col min="1" max="1" width="42.6166666666667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62" t="s">
        <v>241</v>
      </c>
      <c r="B2" s="62"/>
      <c r="C2" s="62"/>
      <c r="D2" s="62"/>
      <c r="E2" s="62"/>
      <c r="F2" s="62"/>
      <c r="G2" s="62"/>
      <c r="H2" s="62"/>
    </row>
    <row r="3" ht="22.75" customHeight="1" spans="1:8">
      <c r="A3" s="26"/>
      <c r="B3" s="26"/>
      <c r="C3" s="26"/>
      <c r="D3" s="26"/>
      <c r="E3" s="26"/>
      <c r="F3" s="26"/>
      <c r="G3" s="26"/>
      <c r="H3" s="63" t="s">
        <v>38</v>
      </c>
    </row>
    <row r="4" ht="22.75" customHeight="1" spans="1:8">
      <c r="A4" s="30" t="s">
        <v>170</v>
      </c>
      <c r="B4" s="30" t="s">
        <v>242</v>
      </c>
      <c r="C4" s="30"/>
      <c r="D4" s="30"/>
      <c r="E4" s="30"/>
      <c r="F4" s="30"/>
      <c r="G4" s="30" t="s">
        <v>243</v>
      </c>
      <c r="H4" s="30" t="s">
        <v>244</v>
      </c>
    </row>
    <row r="5" ht="22.75" customHeight="1" spans="1:8">
      <c r="A5" s="30"/>
      <c r="B5" s="30" t="s">
        <v>119</v>
      </c>
      <c r="C5" s="30" t="s">
        <v>245</v>
      </c>
      <c r="D5" s="30" t="s">
        <v>246</v>
      </c>
      <c r="E5" s="30" t="s">
        <v>247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248</v>
      </c>
      <c r="F6" s="30" t="s">
        <v>249</v>
      </c>
      <c r="G6" s="30"/>
      <c r="H6" s="30"/>
    </row>
    <row r="7" ht="22.75" customHeight="1" spans="1:8">
      <c r="A7" s="31" t="s">
        <v>2</v>
      </c>
      <c r="B7" s="64">
        <v>90000</v>
      </c>
      <c r="C7" s="64"/>
      <c r="D7" s="64">
        <v>50000</v>
      </c>
      <c r="E7" s="64"/>
      <c r="F7" s="64">
        <v>40000</v>
      </c>
      <c r="G7" s="65"/>
      <c r="H7" s="65"/>
    </row>
    <row r="8" ht="22.75" customHeight="1" spans="1:8">
      <c r="A8" s="66"/>
      <c r="B8" s="65"/>
      <c r="C8" s="65"/>
      <c r="D8" s="65"/>
      <c r="E8" s="65"/>
      <c r="F8" s="65"/>
      <c r="G8" s="65"/>
      <c r="H8" s="65"/>
    </row>
    <row r="9" ht="22.75" customHeight="1" spans="1:8">
      <c r="A9" s="67"/>
      <c r="B9" s="32"/>
      <c r="C9" s="32"/>
      <c r="D9" s="32"/>
      <c r="E9" s="32"/>
      <c r="F9" s="32"/>
      <c r="G9" s="32"/>
      <c r="H9" s="3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8" sqref="H8"/>
    </sheetView>
  </sheetViews>
  <sheetFormatPr defaultColWidth="10" defaultRowHeight="14.25"/>
  <cols>
    <col min="1" max="1" width="8.84166666666667" customWidth="1"/>
    <col min="2" max="2" width="11.5333333333333" style="34" customWidth="1"/>
    <col min="3" max="3" width="25.125" style="34" customWidth="1"/>
    <col min="4" max="4" width="14.375" customWidth="1"/>
    <col min="5" max="5" width="15.25" customWidth="1"/>
    <col min="6" max="6" width="12.5" customWidth="1"/>
    <col min="7" max="11" width="9.76666666666667" customWidth="1"/>
  </cols>
  <sheetData>
    <row r="1" ht="14.3" customHeight="1" spans="1:11">
      <c r="A1" s="26"/>
      <c r="B1" s="43"/>
      <c r="C1" s="44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250</v>
      </c>
      <c r="B2" s="36"/>
      <c r="C2" s="36"/>
      <c r="D2" s="27"/>
      <c r="E2" s="27"/>
      <c r="F2" s="27"/>
      <c r="G2" s="26"/>
      <c r="H2" s="26"/>
      <c r="I2" s="26"/>
      <c r="J2" s="26"/>
      <c r="K2" s="26"/>
    </row>
    <row r="3" ht="22.75" customHeight="1" spans="1:11">
      <c r="A3" s="28"/>
      <c r="D3" s="28"/>
      <c r="E3" s="28"/>
      <c r="F3" s="28" t="s">
        <v>38</v>
      </c>
      <c r="G3" s="26"/>
      <c r="H3" s="26"/>
      <c r="I3" s="26"/>
      <c r="J3" s="26"/>
      <c r="K3" s="26"/>
    </row>
    <row r="4" ht="22.75" customHeight="1" spans="1:11">
      <c r="A4" s="45" t="s">
        <v>251</v>
      </c>
      <c r="B4" s="46" t="s">
        <v>252</v>
      </c>
      <c r="C4" s="47" t="s">
        <v>253</v>
      </c>
      <c r="D4" s="45" t="s">
        <v>119</v>
      </c>
      <c r="E4" s="45" t="s">
        <v>116</v>
      </c>
      <c r="F4" s="45" t="s">
        <v>117</v>
      </c>
      <c r="G4" s="26"/>
      <c r="H4" s="26"/>
      <c r="I4" s="26"/>
      <c r="J4" s="26"/>
      <c r="K4" s="26"/>
    </row>
    <row r="5" ht="28" customHeight="1" spans="1:11">
      <c r="A5" s="45"/>
      <c r="B5" s="48"/>
      <c r="C5" s="49" t="s">
        <v>119</v>
      </c>
      <c r="D5" s="50"/>
      <c r="E5" s="50"/>
      <c r="F5" s="50"/>
      <c r="G5" s="28"/>
      <c r="H5" s="28"/>
      <c r="I5" s="28"/>
      <c r="J5" s="28"/>
      <c r="K5" s="28"/>
    </row>
    <row r="6" ht="28" customHeight="1" spans="1:11">
      <c r="A6" s="45"/>
      <c r="B6" s="48"/>
      <c r="C6" s="49" t="s">
        <v>119</v>
      </c>
      <c r="D6" s="51">
        <f t="shared" ref="D6:F6" si="0">D7</f>
        <v>1540648.28</v>
      </c>
      <c r="E6" s="52">
        <f t="shared" si="0"/>
        <v>1540648.28</v>
      </c>
      <c r="F6" s="52"/>
      <c r="G6" s="28"/>
      <c r="H6" s="28"/>
      <c r="I6" s="28"/>
      <c r="J6" s="28"/>
      <c r="K6" s="28"/>
    </row>
    <row r="7" customFormat="1" ht="28" customHeight="1" spans="1:6">
      <c r="A7" s="53">
        <v>1</v>
      </c>
      <c r="B7" s="54" t="s">
        <v>207</v>
      </c>
      <c r="C7" s="55" t="s">
        <v>208</v>
      </c>
      <c r="D7" s="51">
        <f t="shared" ref="D7:F7" si="1">SUM(D8:D21)</f>
        <v>1540648.28</v>
      </c>
      <c r="E7" s="52">
        <f t="shared" si="1"/>
        <v>1540648.28</v>
      </c>
      <c r="F7" s="52"/>
    </row>
    <row r="8" customFormat="1" ht="28" customHeight="1" spans="1:6">
      <c r="A8" s="53">
        <v>2</v>
      </c>
      <c r="B8" s="56" t="s">
        <v>209</v>
      </c>
      <c r="C8" s="57" t="s">
        <v>210</v>
      </c>
      <c r="D8" s="58">
        <f t="shared" ref="D8:D21" si="2">E8+F8</f>
        <v>126000</v>
      </c>
      <c r="E8" s="59">
        <v>126000</v>
      </c>
      <c r="F8" s="59"/>
    </row>
    <row r="9" customFormat="1" ht="28" customHeight="1" spans="1:6">
      <c r="A9" s="53">
        <v>3</v>
      </c>
      <c r="B9" s="56" t="s">
        <v>211</v>
      </c>
      <c r="C9" s="57" t="s">
        <v>212</v>
      </c>
      <c r="D9" s="58">
        <f t="shared" si="2"/>
        <v>38500</v>
      </c>
      <c r="E9" s="59">
        <v>38500</v>
      </c>
      <c r="F9" s="59"/>
    </row>
    <row r="10" customFormat="1" ht="28" customHeight="1" spans="1:6">
      <c r="A10" s="53">
        <v>4</v>
      </c>
      <c r="B10" s="56" t="s">
        <v>213</v>
      </c>
      <c r="C10" s="57" t="s">
        <v>214</v>
      </c>
      <c r="D10" s="58">
        <f t="shared" si="2"/>
        <v>25800</v>
      </c>
      <c r="E10" s="60">
        <v>25800</v>
      </c>
      <c r="F10" s="60"/>
    </row>
    <row r="11" customFormat="1" ht="28" customHeight="1" spans="1:6">
      <c r="A11" s="53">
        <v>5</v>
      </c>
      <c r="B11" s="56" t="s">
        <v>215</v>
      </c>
      <c r="C11" s="57" t="s">
        <v>216</v>
      </c>
      <c r="D11" s="58">
        <f t="shared" si="2"/>
        <v>87000</v>
      </c>
      <c r="E11" s="60">
        <v>87000</v>
      </c>
      <c r="F11" s="60"/>
    </row>
    <row r="12" customFormat="1" ht="28" customHeight="1" spans="1:6">
      <c r="A12" s="53">
        <v>6</v>
      </c>
      <c r="B12" s="56" t="s">
        <v>217</v>
      </c>
      <c r="C12" s="57" t="s">
        <v>218</v>
      </c>
      <c r="D12" s="58">
        <f t="shared" si="2"/>
        <v>55700</v>
      </c>
      <c r="E12" s="60">
        <v>55700</v>
      </c>
      <c r="F12" s="60"/>
    </row>
    <row r="13" customFormat="1" ht="28" customHeight="1" spans="1:6">
      <c r="A13" s="53">
        <v>7</v>
      </c>
      <c r="B13" s="56" t="s">
        <v>219</v>
      </c>
      <c r="C13" s="57" t="s">
        <v>220</v>
      </c>
      <c r="D13" s="58">
        <f t="shared" si="2"/>
        <v>191000</v>
      </c>
      <c r="E13" s="59">
        <v>191000</v>
      </c>
      <c r="F13" s="59"/>
    </row>
    <row r="14" customFormat="1" ht="28" customHeight="1" spans="1:6">
      <c r="A14" s="53">
        <v>8</v>
      </c>
      <c r="B14" s="56" t="s">
        <v>221</v>
      </c>
      <c r="C14" s="57" t="s">
        <v>222</v>
      </c>
      <c r="D14" s="58">
        <f t="shared" si="2"/>
        <v>101000</v>
      </c>
      <c r="E14" s="59">
        <v>101000</v>
      </c>
      <c r="F14" s="59"/>
    </row>
    <row r="15" customFormat="1" ht="28" customHeight="1" spans="1:6">
      <c r="A15" s="53">
        <v>9</v>
      </c>
      <c r="B15" s="56" t="s">
        <v>223</v>
      </c>
      <c r="C15" s="57" t="s">
        <v>224</v>
      </c>
      <c r="D15" s="58">
        <f t="shared" si="2"/>
        <v>350000</v>
      </c>
      <c r="E15" s="61">
        <v>350000</v>
      </c>
      <c r="F15" s="61"/>
    </row>
    <row r="16" customFormat="1" ht="28" customHeight="1" spans="1:6">
      <c r="A16" s="53">
        <v>10</v>
      </c>
      <c r="B16" s="56" t="s">
        <v>225</v>
      </c>
      <c r="C16" s="57" t="s">
        <v>226</v>
      </c>
      <c r="D16" s="58">
        <f t="shared" si="2"/>
        <v>50000</v>
      </c>
      <c r="E16" s="59">
        <v>50000</v>
      </c>
      <c r="F16" s="59"/>
    </row>
    <row r="17" customFormat="1" ht="28" customHeight="1" spans="1:6">
      <c r="A17" s="53">
        <v>11</v>
      </c>
      <c r="B17" s="56" t="s">
        <v>227</v>
      </c>
      <c r="C17" s="57" t="s">
        <v>228</v>
      </c>
      <c r="D17" s="58">
        <f t="shared" si="2"/>
        <v>98000</v>
      </c>
      <c r="E17" s="59">
        <v>98000</v>
      </c>
      <c r="F17" s="59"/>
    </row>
    <row r="18" customFormat="1" ht="28" customHeight="1" spans="1:6">
      <c r="A18" s="53">
        <v>12</v>
      </c>
      <c r="B18" s="56" t="s">
        <v>229</v>
      </c>
      <c r="C18" s="57" t="s">
        <v>230</v>
      </c>
      <c r="D18" s="58">
        <f t="shared" si="2"/>
        <v>116158.9</v>
      </c>
      <c r="E18" s="59">
        <v>116158.9</v>
      </c>
      <c r="F18" s="59"/>
    </row>
    <row r="19" customFormat="1" ht="28" customHeight="1" spans="1:6">
      <c r="A19" s="53">
        <v>13</v>
      </c>
      <c r="B19" s="56" t="s">
        <v>231</v>
      </c>
      <c r="C19" s="57" t="s">
        <v>232</v>
      </c>
      <c r="D19" s="58">
        <f t="shared" si="2"/>
        <v>93489.38</v>
      </c>
      <c r="E19" s="59">
        <v>93489.38</v>
      </c>
      <c r="F19" s="59"/>
    </row>
    <row r="20" customFormat="1" ht="28" customHeight="1" spans="1:6">
      <c r="A20" s="53">
        <v>14</v>
      </c>
      <c r="B20" s="56" t="s">
        <v>233</v>
      </c>
      <c r="C20" s="57" t="s">
        <v>234</v>
      </c>
      <c r="D20" s="58">
        <f t="shared" si="2"/>
        <v>40000</v>
      </c>
      <c r="E20" s="59">
        <v>40000</v>
      </c>
      <c r="F20" s="59"/>
    </row>
    <row r="21" customFormat="1" ht="28" customHeight="1" spans="1:6">
      <c r="A21" s="53">
        <v>15</v>
      </c>
      <c r="B21" s="56" t="s">
        <v>235</v>
      </c>
      <c r="C21" s="57" t="s">
        <v>254</v>
      </c>
      <c r="D21" s="58">
        <f t="shared" si="2"/>
        <v>168000</v>
      </c>
      <c r="E21" s="59">
        <v>168000</v>
      </c>
      <c r="F21" s="59"/>
    </row>
    <row r="25" ht="13.5" spans="2:3">
      <c r="B25" s="33"/>
      <c r="C25" s="33"/>
    </row>
    <row r="26" ht="13.5" spans="2:3">
      <c r="B26" s="33"/>
      <c r="C26" s="33"/>
    </row>
    <row r="27" ht="13.5" spans="2:3">
      <c r="B27" s="33"/>
      <c r="C27" s="33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workbookViewId="0">
      <selection activeCell="H8" sqref="H8"/>
    </sheetView>
  </sheetViews>
  <sheetFormatPr defaultColWidth="7.875" defaultRowHeight="12.75" customHeight="1"/>
  <cols>
    <col min="1" max="1" width="17" style="34" customWidth="1"/>
    <col min="2" max="2" width="41.375" style="34" customWidth="1"/>
    <col min="3" max="3" width="29.375" style="34" customWidth="1"/>
    <col min="4" max="4" width="2.5" style="34" customWidth="1"/>
    <col min="5" max="16" width="8" style="34"/>
    <col min="17" max="16384" width="7.875" style="33"/>
  </cols>
  <sheetData>
    <row r="1" ht="15" customHeight="1" spans="1:16">
      <c r="A1" s="35"/>
      <c r="B1" s="35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ht="32.25" customHeight="1" spans="1:16">
      <c r="A2" s="36" t="s">
        <v>255</v>
      </c>
      <c r="B2" s="36"/>
      <c r="C2" s="36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ht="15" customHeight="1" spans="1:16">
      <c r="A3" s="33"/>
      <c r="B3" s="33"/>
      <c r="C3" s="37" t="s">
        <v>38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ht="25.5" customHeight="1" spans="1:16">
      <c r="A4" s="38" t="s">
        <v>256</v>
      </c>
      <c r="B4" s="38"/>
      <c r="C4" s="39" t="s">
        <v>42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ht="25.5" customHeight="1" spans="1:16">
      <c r="A5" s="38" t="s">
        <v>257</v>
      </c>
      <c r="B5" s="38" t="s">
        <v>258</v>
      </c>
      <c r="C5" s="39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="33" customFormat="1" ht="25.5" customHeight="1" spans="1:3">
      <c r="A6" s="38" t="s">
        <v>119</v>
      </c>
      <c r="B6" s="38"/>
      <c r="C6" s="40">
        <v>12294</v>
      </c>
    </row>
    <row r="7" ht="26.25" customHeight="1" spans="1:16">
      <c r="A7" s="31">
        <v>105001</v>
      </c>
      <c r="B7" s="31" t="s">
        <v>2</v>
      </c>
      <c r="C7" s="40">
        <v>12294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ht="26.25" customHeight="1" spans="1:16">
      <c r="A8" s="41"/>
      <c r="B8" s="41"/>
      <c r="C8" s="4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ht="26.25" customHeight="1" spans="1:3">
      <c r="A9" s="41"/>
      <c r="B9" s="41"/>
      <c r="C9" s="42"/>
    </row>
    <row r="10" ht="26.25" customHeight="1" spans="1:3">
      <c r="A10" s="41"/>
      <c r="B10" s="41"/>
      <c r="C10" s="42"/>
    </row>
    <row r="11" ht="26.25" customHeight="1" spans="1:3">
      <c r="A11" s="41"/>
      <c r="B11" s="41"/>
      <c r="C11" s="42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H8" sqref="H8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8.225" customWidth="1"/>
    <col min="4" max="4" width="31.0916666666667" customWidth="1"/>
    <col min="5" max="5" width="33.575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259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38</v>
      </c>
    </row>
    <row r="4" ht="22.75" customHeight="1" spans="1:5">
      <c r="A4" s="30" t="s">
        <v>170</v>
      </c>
      <c r="B4" s="30" t="s">
        <v>119</v>
      </c>
      <c r="C4" s="30" t="s">
        <v>260</v>
      </c>
      <c r="D4" s="30" t="s">
        <v>261</v>
      </c>
      <c r="E4" s="30" t="s">
        <v>262</v>
      </c>
    </row>
    <row r="5" ht="22.75" customHeight="1" spans="1:5">
      <c r="A5" s="31" t="s">
        <v>2</v>
      </c>
      <c r="B5" s="32"/>
      <c r="C5" s="32"/>
      <c r="D5" s="32"/>
      <c r="E5" s="32"/>
    </row>
  </sheetData>
  <mergeCells count="1">
    <mergeCell ref="A2:E2"/>
  </mergeCells>
  <pageMargins left="0.75" right="0.75" top="0.26875" bottom="0.26875" header="0.156944444444444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H8" sqref="H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8" t="s">
        <v>263</v>
      </c>
      <c r="B1" s="18"/>
    </row>
    <row r="2" spans="1:1">
      <c r="A2" s="19" t="s">
        <v>264</v>
      </c>
    </row>
    <row r="3" ht="15" customHeight="1" spans="1:2">
      <c r="A3" s="20" t="s">
        <v>41</v>
      </c>
      <c r="B3" s="21" t="s">
        <v>42</v>
      </c>
    </row>
    <row r="4" spans="1:2">
      <c r="A4" s="20"/>
      <c r="B4" s="21"/>
    </row>
    <row r="5" spans="1:2">
      <c r="A5" s="15" t="s">
        <v>265</v>
      </c>
      <c r="B5" s="21">
        <v>1</v>
      </c>
    </row>
    <row r="6" spans="1:2">
      <c r="A6" s="22" t="s">
        <v>266</v>
      </c>
      <c r="B6" s="23"/>
    </row>
    <row r="7" spans="1:2">
      <c r="A7" s="24" t="s">
        <v>267</v>
      </c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268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tabSelected="1" view="pageBreakPreview" zoomScaleNormal="100" zoomScaleSheetLayoutView="100" topLeftCell="A6" workbookViewId="0">
      <selection activeCell="H12" sqref="H12:K12"/>
    </sheetView>
  </sheetViews>
  <sheetFormatPr defaultColWidth="9" defaultRowHeight="13.5"/>
  <cols>
    <col min="4" max="16" width="5.75" customWidth="1"/>
  </cols>
  <sheetData>
    <row r="1" ht="18.75" spans="1:16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270</v>
      </c>
    </row>
    <row r="3" ht="33" customHeight="1" spans="1:16">
      <c r="A3" s="3" t="s">
        <v>271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3" t="s">
        <v>272</v>
      </c>
      <c r="B4" s="12" t="s">
        <v>7</v>
      </c>
      <c r="C4" s="6"/>
      <c r="D4" s="6"/>
      <c r="E4" s="6"/>
      <c r="F4" s="3" t="s">
        <v>273</v>
      </c>
      <c r="G4" s="3"/>
      <c r="H4" s="3"/>
      <c r="I4" s="3"/>
      <c r="J4" s="6">
        <v>13909349702</v>
      </c>
      <c r="K4" s="6"/>
      <c r="L4" s="6"/>
      <c r="M4" s="6"/>
      <c r="N4" s="6"/>
      <c r="O4" s="6"/>
      <c r="P4" s="6"/>
    </row>
    <row r="5" ht="36" customHeight="1" spans="1:16">
      <c r="A5" s="3" t="s">
        <v>274</v>
      </c>
      <c r="B5" s="3" t="s">
        <v>275</v>
      </c>
      <c r="C5" s="3"/>
      <c r="D5" s="13" t="s">
        <v>276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143" customHeight="1" spans="1:16">
      <c r="A6" s="3"/>
      <c r="B6" s="3" t="s">
        <v>277</v>
      </c>
      <c r="C6" s="3"/>
      <c r="D6" s="13" t="s">
        <v>278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2" customHeight="1" spans="1:16">
      <c r="A7" s="3"/>
      <c r="B7" s="3" t="s">
        <v>279</v>
      </c>
      <c r="C7" s="3"/>
      <c r="D7" s="14" t="s">
        <v>280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2" customHeight="1" spans="1:16">
      <c r="A8" s="3"/>
      <c r="B8" s="3" t="s">
        <v>281</v>
      </c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ht="32" customHeight="1" spans="1:16">
      <c r="A9" s="3" t="s">
        <v>282</v>
      </c>
      <c r="B9" s="3" t="s">
        <v>283</v>
      </c>
      <c r="C9" s="3"/>
      <c r="D9" s="14" t="s">
        <v>284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285</v>
      </c>
      <c r="C10" s="15"/>
      <c r="D10" s="10" t="s">
        <v>286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28" customHeight="1" spans="1:16">
      <c r="A11" s="3"/>
      <c r="B11" s="15" t="s">
        <v>287</v>
      </c>
      <c r="C11" s="15"/>
      <c r="D11" s="3" t="s">
        <v>288</v>
      </c>
      <c r="E11" s="3"/>
      <c r="F11" s="3"/>
      <c r="G11" s="3"/>
      <c r="H11" s="3" t="s">
        <v>289</v>
      </c>
      <c r="I11" s="3"/>
      <c r="J11" s="3"/>
      <c r="K11" s="3"/>
      <c r="L11" s="3" t="s">
        <v>290</v>
      </c>
      <c r="M11" s="3"/>
      <c r="N11" s="3"/>
      <c r="O11" s="3"/>
      <c r="P11" s="3" t="s">
        <v>291</v>
      </c>
    </row>
    <row r="12" ht="28" customHeight="1" spans="1:16">
      <c r="A12" s="3"/>
      <c r="B12" s="16">
        <v>69</v>
      </c>
      <c r="C12" s="16"/>
      <c r="D12" s="5">
        <v>83</v>
      </c>
      <c r="E12" s="5"/>
      <c r="F12" s="5"/>
      <c r="G12" s="5"/>
      <c r="H12" s="5">
        <v>26</v>
      </c>
      <c r="I12" s="5"/>
      <c r="J12" s="5"/>
      <c r="K12" s="5"/>
      <c r="L12" s="5">
        <v>43</v>
      </c>
      <c r="M12" s="5"/>
      <c r="N12" s="5"/>
      <c r="O12" s="5"/>
      <c r="P12" s="5">
        <v>24</v>
      </c>
    </row>
    <row r="13" ht="36" customHeight="1" spans="1:16">
      <c r="A13" s="3" t="s">
        <v>292</v>
      </c>
      <c r="B13" s="10" t="s">
        <v>293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0" customHeight="1" spans="1:16">
      <c r="A14" s="3" t="s">
        <v>294</v>
      </c>
      <c r="B14" s="3" t="s">
        <v>295</v>
      </c>
      <c r="C14" s="3" t="s">
        <v>296</v>
      </c>
      <c r="D14" s="3"/>
      <c r="E14" s="3"/>
      <c r="F14" s="3"/>
      <c r="G14" s="3" t="s">
        <v>297</v>
      </c>
      <c r="H14" s="3"/>
      <c r="I14" s="3"/>
      <c r="J14" s="3"/>
      <c r="K14" s="3" t="s">
        <v>298</v>
      </c>
      <c r="L14" s="3"/>
      <c r="M14" s="3"/>
      <c r="N14" s="3"/>
      <c r="O14" s="3" t="s">
        <v>299</v>
      </c>
      <c r="P14" s="3"/>
    </row>
    <row r="15" ht="30" customHeight="1" spans="1:16">
      <c r="A15" s="3"/>
      <c r="B15" s="6">
        <v>7241001</v>
      </c>
      <c r="C15" s="6">
        <v>2161.03</v>
      </c>
      <c r="D15" s="6"/>
      <c r="E15" s="6"/>
      <c r="F15" s="6"/>
      <c r="G15" s="6">
        <v>2161.03</v>
      </c>
      <c r="H15" s="6"/>
      <c r="I15" s="6"/>
      <c r="J15" s="6"/>
      <c r="K15" s="17">
        <v>1</v>
      </c>
      <c r="L15" s="6"/>
      <c r="M15" s="6"/>
      <c r="N15" s="6"/>
      <c r="O15" s="6">
        <v>0</v>
      </c>
      <c r="P15" s="6"/>
    </row>
    <row r="16" ht="31" customHeight="1" spans="1:16">
      <c r="A16" s="3" t="s">
        <v>300</v>
      </c>
      <c r="B16" s="3" t="s">
        <v>301</v>
      </c>
      <c r="C16" s="3"/>
      <c r="D16" s="3"/>
      <c r="E16" s="3"/>
      <c r="F16" s="3"/>
      <c r="G16" s="3"/>
      <c r="H16" s="3"/>
      <c r="I16" s="3" t="s">
        <v>302</v>
      </c>
      <c r="J16" s="3"/>
      <c r="K16" s="3"/>
      <c r="L16" s="3"/>
      <c r="M16" s="3"/>
      <c r="N16" s="3"/>
      <c r="O16" s="3"/>
      <c r="P16" s="3"/>
    </row>
    <row r="17" ht="31" customHeight="1" spans="1:16">
      <c r="A17" s="3"/>
      <c r="B17" s="3" t="s">
        <v>303</v>
      </c>
      <c r="C17" s="3"/>
      <c r="D17" s="3"/>
      <c r="E17" s="6">
        <v>10590586.71</v>
      </c>
      <c r="F17" s="6"/>
      <c r="G17" s="6"/>
      <c r="H17" s="6"/>
      <c r="I17" s="3" t="s">
        <v>189</v>
      </c>
      <c r="J17" s="3"/>
      <c r="K17" s="3"/>
      <c r="L17" s="3"/>
      <c r="M17" s="3"/>
      <c r="N17" s="6">
        <v>9049938.43</v>
      </c>
      <c r="O17" s="6"/>
      <c r="P17" s="6"/>
    </row>
    <row r="18" ht="31" customHeight="1" spans="1:16">
      <c r="A18" s="3"/>
      <c r="B18" s="3" t="s">
        <v>304</v>
      </c>
      <c r="C18" s="3"/>
      <c r="D18" s="3"/>
      <c r="E18" s="6"/>
      <c r="F18" s="6"/>
      <c r="G18" s="6"/>
      <c r="H18" s="6"/>
      <c r="I18" s="3" t="s">
        <v>190</v>
      </c>
      <c r="J18" s="3"/>
      <c r="K18" s="3"/>
      <c r="L18" s="3"/>
      <c r="M18" s="3"/>
      <c r="N18" s="6">
        <v>1540648.28</v>
      </c>
      <c r="O18" s="6"/>
      <c r="P18" s="6"/>
    </row>
    <row r="19" ht="31" customHeight="1" spans="1:16">
      <c r="A19" s="3"/>
      <c r="B19" s="3" t="s">
        <v>305</v>
      </c>
      <c r="C19" s="3"/>
      <c r="D19" s="3"/>
      <c r="E19" s="6"/>
      <c r="F19" s="6"/>
      <c r="G19" s="6"/>
      <c r="H19" s="6"/>
      <c r="I19" s="3" t="s">
        <v>306</v>
      </c>
      <c r="J19" s="3"/>
      <c r="K19" s="3"/>
      <c r="L19" s="3"/>
      <c r="M19" s="3"/>
      <c r="N19" s="6"/>
      <c r="O19" s="6"/>
      <c r="P19" s="6"/>
    </row>
    <row r="20" ht="31" customHeight="1" spans="1:16">
      <c r="A20" s="3"/>
      <c r="B20" s="3" t="s">
        <v>307</v>
      </c>
      <c r="C20" s="3"/>
      <c r="D20" s="3"/>
      <c r="E20" s="6">
        <v>10590586.71</v>
      </c>
      <c r="F20" s="6"/>
      <c r="G20" s="6"/>
      <c r="H20" s="6"/>
      <c r="I20" s="3" t="s">
        <v>308</v>
      </c>
      <c r="J20" s="3"/>
      <c r="K20" s="3"/>
      <c r="L20" s="3"/>
      <c r="M20" s="3"/>
      <c r="N20" s="6">
        <v>10590586.71</v>
      </c>
      <c r="O20" s="6"/>
      <c r="P20" s="6"/>
    </row>
    <row r="21" ht="32" customHeight="1" spans="1:16">
      <c r="A21" s="3" t="s">
        <v>309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2" customHeight="1" spans="1:16">
      <c r="A22" s="3" t="s">
        <v>310</v>
      </c>
      <c r="B22" s="3" t="s">
        <v>311</v>
      </c>
      <c r="C22" s="3"/>
      <c r="D22" s="3" t="s">
        <v>312</v>
      </c>
      <c r="E22" s="3"/>
      <c r="F22" s="3"/>
      <c r="G22" s="3"/>
      <c r="H22" s="3"/>
      <c r="I22" s="3"/>
      <c r="J22" s="3"/>
      <c r="K22" s="3"/>
      <c r="L22" s="3"/>
      <c r="M22" s="3" t="s">
        <v>313</v>
      </c>
      <c r="N22" s="3"/>
      <c r="O22" s="3"/>
      <c r="P22" s="3"/>
    </row>
    <row r="23" ht="21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1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1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B8" sqref="B8:K8"/>
    </sheetView>
  </sheetViews>
  <sheetFormatPr defaultColWidth="9" defaultRowHeight="13.5"/>
  <sheetData>
    <row r="1" ht="18.75" spans="1:11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270</v>
      </c>
    </row>
    <row r="3" ht="46" customHeight="1" spans="1:11">
      <c r="A3" s="3" t="s">
        <v>315</v>
      </c>
      <c r="B3" s="4" t="s">
        <v>2</v>
      </c>
      <c r="C3" s="5"/>
      <c r="D3" s="5"/>
      <c r="E3" s="5"/>
      <c r="F3" s="3" t="s">
        <v>316</v>
      </c>
      <c r="G3" s="3"/>
      <c r="H3" s="6"/>
      <c r="I3" s="6"/>
      <c r="J3" s="6"/>
      <c r="K3" s="6"/>
    </row>
    <row r="4" ht="46" customHeight="1" spans="1:11">
      <c r="A4" s="3" t="s">
        <v>317</v>
      </c>
      <c r="B4" s="5"/>
      <c r="C4" s="5"/>
      <c r="D4" s="5"/>
      <c r="E4" s="5"/>
      <c r="F4" s="3" t="s">
        <v>318</v>
      </c>
      <c r="G4" s="3"/>
      <c r="H4" s="6"/>
      <c r="I4" s="6"/>
      <c r="J4" s="6"/>
      <c r="K4" s="6"/>
    </row>
    <row r="5" ht="46" customHeight="1" spans="1:11">
      <c r="A5" s="3" t="s">
        <v>319</v>
      </c>
      <c r="B5" s="5"/>
      <c r="C5" s="5"/>
      <c r="D5" s="5"/>
      <c r="E5" s="5"/>
      <c r="F5" s="3" t="s">
        <v>320</v>
      </c>
      <c r="G5" s="3"/>
      <c r="H5" s="6"/>
      <c r="I5" s="6"/>
      <c r="J5" s="6"/>
      <c r="K5" s="6"/>
    </row>
    <row r="6" ht="46" customHeight="1" spans="1:11">
      <c r="A6" s="3" t="s">
        <v>321</v>
      </c>
      <c r="B6" s="5"/>
      <c r="C6" s="5"/>
      <c r="D6" s="5"/>
      <c r="E6" s="5"/>
      <c r="F6" s="3" t="s">
        <v>322</v>
      </c>
      <c r="G6" s="3"/>
      <c r="H6" s="6"/>
      <c r="I6" s="6"/>
      <c r="J6" s="6"/>
      <c r="K6" s="6"/>
    </row>
    <row r="7" ht="46" customHeight="1" spans="1:11">
      <c r="A7" s="3" t="s">
        <v>323</v>
      </c>
      <c r="B7" s="7" t="s">
        <v>324</v>
      </c>
      <c r="C7" s="6"/>
      <c r="D7" s="6"/>
      <c r="E7" s="7" t="s">
        <v>325</v>
      </c>
      <c r="F7" s="7"/>
      <c r="G7" s="6"/>
      <c r="H7" s="6"/>
      <c r="I7" s="7" t="s">
        <v>326</v>
      </c>
      <c r="J7" s="7"/>
      <c r="K7" s="6"/>
    </row>
    <row r="8" ht="46" customHeight="1" spans="1:11">
      <c r="A8" s="3" t="s">
        <v>327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310</v>
      </c>
      <c r="B9" s="3" t="s">
        <v>311</v>
      </c>
      <c r="C9" s="3"/>
      <c r="D9" s="3" t="s">
        <v>312</v>
      </c>
      <c r="E9" s="3"/>
      <c r="F9" s="3"/>
      <c r="G9" s="3"/>
      <c r="H9" s="3"/>
      <c r="I9" s="3"/>
      <c r="J9" s="3" t="s">
        <v>328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2023-04-10T11:08:42Z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