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<sst xmlns="http://schemas.openxmlformats.org/spreadsheetml/2006/main" count="335" uniqueCount="272">
  <si>
    <t>单位代码：</t>
  </si>
  <si>
    <t>单位名称：</t>
  </si>
  <si>
    <t>宁县中村镇中心小学</t>
  </si>
  <si>
    <t>部门预算公开表</t>
  </si>
  <si>
    <t xml:space="preserve">     </t>
  </si>
  <si>
    <t>编制日期：</t>
  </si>
  <si>
    <t>部门领导：</t>
  </si>
  <si>
    <t>张增强</t>
  </si>
  <si>
    <t>财务负责人：</t>
  </si>
  <si>
    <t>赵振峰</t>
  </si>
  <si>
    <t>制表人：</t>
  </si>
  <si>
    <t>王小林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</si>
  <si>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</si>
  <si>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</si>
  <si>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</si>
  <si>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</si>
  <si>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</si>
  <si>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</si>
  <si>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</si>
  <si>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</si>
  <si>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</si>
  <si>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</si>
  <si>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</si>
  <si>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</si>
  <si>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</si>
  <si>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</si>
  <si>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</si>
  <si>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</si>
  <si>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</si>
  <si>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</si>
  <si>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</si>
  <si>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</si>
  <si>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</si>
  <si>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</si>
  <si>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</si>
  <si>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</si>
  <si>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</si>
  <si>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</si>
  <si>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</si>
  <si>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</si>
  <si>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</si>
  <si>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</si>
  <si>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</si>
  <si>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</si>
  <si>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</si>
  <si>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</si>
  <si>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</si>
  <si>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</si>
  <si>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</si>
  <si>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</si>
  <si>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</si>
  <si>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</si>
  <si>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</si>
  <si>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</si>
  <si>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</si>
  <si>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</si>
  <si>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</si>
  <si>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</si>
  <si>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</si>
  <si>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</si>
  <si>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</si>
  <si>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</si>
  <si>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</si>
  <si>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</si>
  <si>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</si>
  <si>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</si>
  <si>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</si>
  <si>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</si>
  <si>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</si>
  <si>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</si>
  <si>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</si>
  <si>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</si>
  <si>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</si>
  <si>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</si>
  <si>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</si>
  <si>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</si>
  <si>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</si>
  <si>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</si>
  <si>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</si>
  <si>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</si>
  <si>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</si>
  <si>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</si>
  <si>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</si>
  <si>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</si>
  <si>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</si>
  <si>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</si>
  <si>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</si>
  <si>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</si>
  <si>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</si>
  <si>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</si>
  <si>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</si>
  <si>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</si>
  <si>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</si>
  <si>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</si>
  <si>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</si>
  <si>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</si>
  <si>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</si>
  <si>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</si>
  <si>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</si>
  <si>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</si>
  <si>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</si>
  <si>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</si>
  <si>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</si>
  <si>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</si>
  <si>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</si>
  <si>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</si>
  <si>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</si>
  <si>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</si>
  <si>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</si>
  <si>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</si>
  <si>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</si>
  <si>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</si>
  <si>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</si>
  <si>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</si>
  <si>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</si>
  <si>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</si>
  <si>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</si>
  <si>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</si>
  <si>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</si>
  <si>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20502普通教育</t>
  </si>
  <si>
    <t xml:space="preserve">    2050201学前教育</t>
  </si>
  <si>
    <t xml:space="preserve">    2050202小学教育</t>
  </si>
  <si>
    <t>208社会保障和就业支出</t>
  </si>
  <si>
    <t xml:space="preserve">  20805行政事业单位养老支出</t>
  </si>
  <si>
    <t xml:space="preserve">    2080502事业单位离退休</t>
  </si>
  <si>
    <t xml:space="preserve">    2080505机关事业单位基本养老保险
    缴费支出</t>
  </si>
  <si>
    <t xml:space="preserve">  20899其他社会保障和就业支出</t>
  </si>
  <si>
    <t xml:space="preserve">    2089999其他社会保障和就业支出</t>
  </si>
  <si>
    <t>210卫生健康支出</t>
  </si>
  <si>
    <t xml:space="preserve">  21011行政事业单位医疗</t>
  </si>
  <si>
    <t xml:space="preserve">    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</si>
  <si>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</si>
  <si>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</si>
  <si>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</si>
  <si>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</si>
  <si>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</si>
  <si>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</si>
  <si>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</si>
  <si>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</si>
  <si>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</si>
  <si>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</si>
  <si>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</si>
  <si>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</si>
  <si>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</si>
  <si>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</si>
  <si>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</si>
  <si>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</si>
  <si>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</si>
  <si>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</si>
  <si>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</si>
  <si>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</si>
  <si>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</si>
  <si>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</si>
  <si>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</si>
  <si>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</si>
  <si>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</si>
  <si>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</si>
  <si>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</si>
  <si>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</si>
  <si>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</si>
  <si>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</si>
  <si>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</si>
  <si>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</si>
  <si>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</si>
  <si>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</si>
  <si>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</si>
  <si>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</si>
  <si>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</si>
  <si>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</si>
  <si>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</si>
  <si>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</si>
  <si>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</si>
  <si>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</si>
  <si>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</si>
  <si>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</si>
  <si>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</si>
  <si>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</si>
  <si>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</si>
  <si>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</si>
  <si>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</si>
  <si>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</si>
  <si>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</si>
  <si>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</si>
  <si>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</si>
  <si>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</si>
  <si>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</si>
  <si>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</si>
  <si>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</si>
  <si>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</si>
  <si>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</si>
  <si>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事业单位离退休</t>
  </si>
  <si>
    <t xml:space="preserve">    2080505</t>
  </si>
  <si>
    <t xml:space="preserve">   机关事业单位基本养老保险缴费支出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</si>
  <si>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</si>
  <si>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</si>
  <si>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</si>
  <si>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</si>
  <si>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</si>
  <si>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</si>
  <si>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</si>
  <si>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</si>
  <si>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</si>
  <si>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</si>
  <si>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</si>
  <si>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</si>
  <si>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</si>
  <si>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</si>
  <si>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</si>
  <si>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</si>
  <si>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</si>
  <si>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01</t>
  </si>
  <si>
    <t xml:space="preserve">  基本工资</t>
  </si>
  <si>
    <t xml:space="preserve">  02</t>
  </si>
  <si>
    <t xml:space="preserve">  津贴补贴</t>
  </si>
  <si>
    <t xml:space="preserve">  03</t>
  </si>
  <si>
    <t xml:space="preserve">  奖金</t>
  </si>
  <si>
    <t xml:space="preserve">  07</t>
  </si>
  <si>
    <t xml:space="preserve">  绩效工资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</si>
  <si>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</si>
  <si>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</si>
  <si>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</si>
  <si>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</si>
  <si>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</si>
  <si>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</si>
  <si>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>302</t>
  </si>
  <si>
    <t>商品和服务支出</t>
  </si>
  <si>
    <t>01</t>
  </si>
  <si>
    <t xml:space="preserve">  办公费</t>
  </si>
  <si>
    <t>06</t>
  </si>
  <si>
    <t xml:space="preserve">  电费</t>
  </si>
  <si>
    <t>16</t>
  </si>
  <si>
    <t xml:space="preserve">  培训费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</si>
  <si>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</si>
  <si>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</si>
  <si>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</si>
  <si>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</si>
  <si>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</si>
  <si>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</si>
  <si>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303</t>
  </si>
  <si>
    <t>对个人和家庭的补助</t>
  </si>
  <si>
    <t xml:space="preserve">  离休费</t>
  </si>
  <si>
    <t>02</t>
  </si>
  <si>
    <t xml:space="preserve">  退休费</t>
  </si>
  <si>
    <t>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</si>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</sst>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9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1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177" fontId="2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1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10.62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3">
        <v>208023</v>
      </c>
      <c r="D3" s="9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4" t="s">
        <v>3</v>
      </c>
      <c r="C6" s="94"/>
      <c r="D6" s="94"/>
      <c r="E6" s="94"/>
      <c r="F6" s="94"/>
      <c r="G6" s="94"/>
      <c r="H6" s="94"/>
      <c r="I6" s="94"/>
      <c r="J6" s="94"/>
      <c r="K6" s="9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5" t="s">
        <v>5</v>
      </c>
      <c r="G10" s="96">
        <v>44989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5" t="s">
        <v>6</v>
      </c>
      <c r="C12" s="97" t="s">
        <v>7</v>
      </c>
      <c r="D12" s="12"/>
      <c r="E12" s="95" t="s">
        <v>8</v>
      </c>
      <c r="F12" s="10" t="s">
        <v>9</v>
      </c>
      <c r="G12" s="12"/>
      <c r="H12" s="95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6" sqref="C6"/>
    </sheetView>
  </sheetViews>
  <sheetFormatPr defaultColWidth="10" defaultRowHeight="13.5" outlineLevelCol="2"/>
  <cols>
    <col min="1" max="1" width="5.01666666666667" customWidth="1"/>
    <col min="2" max="2" width="51.25" customWidth="1"/>
    <col min="3" max="3" width="23" customWidth="1"/>
  </cols>
  <sheetData>
    <row r="1" ht="35.4" customHeight="1" spans="1:2">
      <c r="A1" s="10"/>
      <c r="B1" s="10"/>
    </row>
    <row r="2" ht="39.15" customHeight="1" spans="1:3">
      <c r="A2" s="10"/>
      <c r="B2" s="89" t="s">
        <v>13</v>
      </c>
      <c r="C2" s="89"/>
    </row>
    <row r="3" ht="29.35" customHeight="1" spans="1:3">
      <c r="A3" s="90"/>
      <c r="B3" s="91" t="s">
        <v>14</v>
      </c>
      <c r="C3" s="91" t="s">
        <v>15</v>
      </c>
    </row>
    <row r="4" ht="28.45" customHeight="1" spans="1:3">
      <c r="A4" s="82"/>
      <c r="B4" s="92" t="s">
        <v>16</v>
      </c>
      <c r="C4" s="72" t="s">
        <v>17</v>
      </c>
    </row>
    <row r="5" ht="28.45" customHeight="1" spans="1:3">
      <c r="A5" s="82"/>
      <c r="B5" s="92" t="s">
        <v>18</v>
      </c>
      <c r="C5" s="72" t="s">
        <v>19</v>
      </c>
    </row>
    <row r="6" ht="28.45" customHeight="1" spans="1:3">
      <c r="A6" s="82"/>
      <c r="B6" s="92" t="s">
        <v>20</v>
      </c>
      <c r="C6" s="72" t="s">
        <v>21</v>
      </c>
    </row>
    <row r="7" ht="28.45" customHeight="1" spans="1:3">
      <c r="A7" s="82"/>
      <c r="B7" s="92" t="s">
        <v>22</v>
      </c>
      <c r="C7" s="72"/>
    </row>
    <row r="8" ht="28.45" customHeight="1" spans="1:3">
      <c r="A8" s="82"/>
      <c r="B8" s="92" t="s">
        <v>23</v>
      </c>
      <c r="C8" s="72" t="s">
        <v>24</v>
      </c>
    </row>
    <row r="9" ht="28.45" customHeight="1" spans="1:3">
      <c r="A9" s="82"/>
      <c r="B9" s="92" t="s">
        <v>25</v>
      </c>
      <c r="C9" s="72" t="s">
        <v>26</v>
      </c>
    </row>
    <row r="10" ht="28.45" customHeight="1" spans="1:3">
      <c r="A10" s="82"/>
      <c r="B10" s="92" t="s">
        <v>27</v>
      </c>
      <c r="C10" s="72" t="s">
        <v>28</v>
      </c>
    </row>
    <row r="11" ht="28.45" customHeight="1" spans="1:3">
      <c r="A11" s="82"/>
      <c r="B11" s="92" t="s">
        <v>29</v>
      </c>
      <c r="C11" s="72" t="s">
        <v>30</v>
      </c>
    </row>
    <row r="12" ht="28.45" customHeight="1" spans="1:3">
      <c r="A12" s="82"/>
      <c r="B12" s="92" t="s">
        <v>31</v>
      </c>
      <c r="C12" s="72"/>
    </row>
    <row r="13" ht="28.45" customHeight="1" spans="1:3">
      <c r="A13" s="10"/>
      <c r="B13" s="92" t="s">
        <v>32</v>
      </c>
      <c r="C13" s="72"/>
    </row>
    <row r="14" ht="28.45" customHeight="1" spans="1:3">
      <c r="A14" s="10"/>
      <c r="B14" s="92" t="s">
        <v>33</v>
      </c>
      <c r="C14" s="72" t="s">
        <v>17</v>
      </c>
    </row>
    <row r="15" ht="36" customHeight="1" spans="2:3">
      <c r="B15" s="92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5" workbookViewId="0">
      <selection activeCell="B10" sqref="B10"/>
    </sheetView>
  </sheetViews>
  <sheetFormatPr defaultColWidth="10" defaultRowHeight="13.5" outlineLevelCol="3"/>
  <cols>
    <col min="1" max="1" width="24.5" customWidth="1"/>
    <col min="2" max="2" width="16.6916666666667" customWidth="1"/>
    <col min="3" max="3" width="26.3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29" customHeight="1" spans="1:4">
      <c r="A2" s="11" t="s">
        <v>35</v>
      </c>
      <c r="B2" s="11"/>
      <c r="C2" s="11"/>
      <c r="D2" s="11"/>
    </row>
    <row r="3" ht="22.75" customHeight="1" spans="1:4">
      <c r="A3" s="82"/>
      <c r="B3" s="82"/>
      <c r="C3" s="82"/>
      <c r="D3" s="83" t="s">
        <v>36</v>
      </c>
    </row>
    <row r="4" ht="22.75" customHeight="1" spans="1:4">
      <c r="A4" s="62" t="s">
        <v>37</v>
      </c>
      <c r="B4" s="62"/>
      <c r="C4" s="62" t="s">
        <v>38</v>
      </c>
      <c r="D4" s="62"/>
    </row>
    <row r="5" ht="22.75" customHeight="1" spans="1:4">
      <c r="A5" s="62" t="s">
        <v>39</v>
      </c>
      <c r="B5" s="62" t="s">
        <v>40</v>
      </c>
      <c r="C5" s="62" t="s">
        <v>39</v>
      </c>
      <c r="D5" s="62" t="s">
        <v>40</v>
      </c>
    </row>
    <row r="6" ht="22.75" customHeight="1" spans="1:4">
      <c r="A6" s="84" t="s">
        <v>41</v>
      </c>
      <c r="B6" s="66">
        <v>20002918.488</v>
      </c>
      <c r="C6" s="84" t="s">
        <v>42</v>
      </c>
      <c r="D6" s="66"/>
    </row>
    <row r="7" ht="22.75" customHeight="1" spans="1:4">
      <c r="A7" s="84" t="s">
        <v>43</v>
      </c>
      <c r="B7" s="66"/>
      <c r="C7" s="84" t="s">
        <v>44</v>
      </c>
      <c r="D7" s="85"/>
    </row>
    <row r="8" ht="22.75" customHeight="1" spans="1:4">
      <c r="A8" s="84" t="s">
        <v>45</v>
      </c>
      <c r="B8" s="66"/>
      <c r="C8" s="84" t="s">
        <v>46</v>
      </c>
      <c r="D8" s="85"/>
    </row>
    <row r="9" ht="22.75" customHeight="1" spans="1:4">
      <c r="A9" s="84" t="s">
        <v>47</v>
      </c>
      <c r="B9" s="66"/>
      <c r="C9" s="84" t="s">
        <v>48</v>
      </c>
      <c r="D9" s="85"/>
    </row>
    <row r="10" ht="22.75" customHeight="1" spans="1:4">
      <c r="A10" s="84" t="s">
        <v>49</v>
      </c>
      <c r="B10" s="66">
        <v>19400</v>
      </c>
      <c r="C10" s="84" t="s">
        <v>50</v>
      </c>
      <c r="D10" s="85">
        <v>16775601.78</v>
      </c>
    </row>
    <row r="11" ht="22.75" customHeight="1" spans="1:4">
      <c r="A11" s="84" t="s">
        <v>51</v>
      </c>
      <c r="B11" s="66"/>
      <c r="C11" s="84" t="s">
        <v>52</v>
      </c>
      <c r="D11" s="85"/>
    </row>
    <row r="12" ht="22.75" customHeight="1" spans="1:4">
      <c r="A12" s="84" t="s">
        <v>53</v>
      </c>
      <c r="B12" s="66"/>
      <c r="C12" s="84" t="s">
        <v>54</v>
      </c>
      <c r="D12" s="85"/>
    </row>
    <row r="13" ht="22.75" customHeight="1" spans="1:4">
      <c r="A13" s="84" t="s">
        <v>55</v>
      </c>
      <c r="B13" s="66"/>
      <c r="C13" s="84" t="s">
        <v>56</v>
      </c>
      <c r="D13" s="85">
        <v>1989465.29</v>
      </c>
    </row>
    <row r="14" ht="22.75" customHeight="1" spans="1:4">
      <c r="A14" s="84" t="s">
        <v>57</v>
      </c>
      <c r="B14" s="66"/>
      <c r="C14" s="84" t="s">
        <v>58</v>
      </c>
      <c r="D14" s="85"/>
    </row>
    <row r="15" ht="22.75" customHeight="1" spans="1:4">
      <c r="A15" s="84"/>
      <c r="B15" s="86"/>
      <c r="C15" s="84" t="s">
        <v>59</v>
      </c>
      <c r="D15" s="85">
        <v>1257251.42</v>
      </c>
    </row>
    <row r="16" ht="18" customHeight="1" spans="1:4">
      <c r="A16" s="84"/>
      <c r="B16" s="86"/>
      <c r="C16" s="84" t="s">
        <v>60</v>
      </c>
      <c r="D16" s="85"/>
    </row>
    <row r="17" ht="18" customHeight="1" spans="1:4">
      <c r="A17" s="84"/>
      <c r="B17" s="86"/>
      <c r="C17" s="84" t="s">
        <v>61</v>
      </c>
      <c r="D17" s="85"/>
    </row>
    <row r="18" ht="18" customHeight="1" spans="1:4">
      <c r="A18" s="84"/>
      <c r="B18" s="86"/>
      <c r="C18" s="84" t="s">
        <v>62</v>
      </c>
      <c r="D18" s="85"/>
    </row>
    <row r="19" ht="18" customHeight="1" spans="1:4">
      <c r="A19" s="84"/>
      <c r="B19" s="86"/>
      <c r="C19" s="84" t="s">
        <v>63</v>
      </c>
      <c r="D19" s="85"/>
    </row>
    <row r="20" ht="18" customHeight="1" spans="1:4">
      <c r="A20" s="87"/>
      <c r="B20" s="88"/>
      <c r="C20" s="84" t="s">
        <v>64</v>
      </c>
      <c r="D20" s="85"/>
    </row>
    <row r="21" ht="18" customHeight="1" spans="1:4">
      <c r="A21" s="87"/>
      <c r="B21" s="88"/>
      <c r="C21" s="84" t="s">
        <v>65</v>
      </c>
      <c r="D21" s="85"/>
    </row>
    <row r="22" ht="18" customHeight="1" spans="1:4">
      <c r="A22" s="87"/>
      <c r="B22" s="88"/>
      <c r="C22" s="84" t="s">
        <v>66</v>
      </c>
      <c r="D22" s="85"/>
    </row>
    <row r="23" ht="18" customHeight="1" spans="1:4">
      <c r="A23" s="87"/>
      <c r="B23" s="88"/>
      <c r="C23" s="84" t="s">
        <v>67</v>
      </c>
      <c r="D23" s="85"/>
    </row>
    <row r="24" ht="18" customHeight="1" spans="1:4">
      <c r="A24" s="87"/>
      <c r="B24" s="88"/>
      <c r="C24" s="84" t="s">
        <v>68</v>
      </c>
      <c r="D24" s="85"/>
    </row>
    <row r="25" ht="18" customHeight="1" spans="1:4">
      <c r="A25" s="84"/>
      <c r="B25" s="86"/>
      <c r="C25" s="84" t="s">
        <v>69</v>
      </c>
      <c r="D25" s="85"/>
    </row>
    <row r="26" ht="18" customHeight="1" spans="1:4">
      <c r="A26" s="84"/>
      <c r="B26" s="86"/>
      <c r="C26" s="84" t="s">
        <v>70</v>
      </c>
      <c r="D26" s="85"/>
    </row>
    <row r="27" ht="18" customHeight="1" spans="1:4">
      <c r="A27" s="84"/>
      <c r="B27" s="86"/>
      <c r="C27" s="84" t="s">
        <v>71</v>
      </c>
      <c r="D27" s="85"/>
    </row>
    <row r="28" ht="18" customHeight="1" spans="1:4">
      <c r="A28" s="87"/>
      <c r="B28" s="88"/>
      <c r="C28" s="84" t="s">
        <v>72</v>
      </c>
      <c r="D28" s="85"/>
    </row>
    <row r="29" ht="18" customHeight="1" spans="1:4">
      <c r="A29" s="87"/>
      <c r="B29" s="88"/>
      <c r="C29" s="84" t="s">
        <v>73</v>
      </c>
      <c r="D29" s="85"/>
    </row>
    <row r="30" ht="18" customHeight="1" spans="1:4">
      <c r="A30" s="87"/>
      <c r="B30" s="88"/>
      <c r="C30" s="84" t="s">
        <v>74</v>
      </c>
      <c r="D30" s="85"/>
    </row>
    <row r="31" ht="18" customHeight="1" spans="1:4">
      <c r="A31" s="87"/>
      <c r="B31" s="88"/>
      <c r="C31" s="84" t="s">
        <v>75</v>
      </c>
      <c r="D31" s="85"/>
    </row>
    <row r="32" ht="18" customHeight="1" spans="1:4">
      <c r="A32" s="87"/>
      <c r="B32" s="88"/>
      <c r="C32" s="84" t="s">
        <v>76</v>
      </c>
      <c r="D32" s="85"/>
    </row>
    <row r="33" ht="18" customHeight="1" spans="1:4">
      <c r="A33" s="84"/>
      <c r="B33" s="84"/>
      <c r="C33" s="84" t="s">
        <v>77</v>
      </c>
      <c r="D33" s="85"/>
    </row>
    <row r="34" ht="18" customHeight="1" spans="1:4">
      <c r="A34" s="84"/>
      <c r="B34" s="84"/>
      <c r="C34" s="84" t="s">
        <v>78</v>
      </c>
      <c r="D34" s="85"/>
    </row>
    <row r="35" ht="18" customHeight="1" spans="1:4">
      <c r="A35" s="84"/>
      <c r="B35" s="84"/>
      <c r="C35" s="84" t="s">
        <v>79</v>
      </c>
      <c r="D35" s="85"/>
    </row>
    <row r="36" ht="22.75" customHeight="1" spans="1:4">
      <c r="A36" s="87" t="s">
        <v>80</v>
      </c>
      <c r="B36" s="88">
        <f>SUM(B6:B14)</f>
        <v>20022318.488</v>
      </c>
      <c r="C36" s="87" t="s">
        <v>81</v>
      </c>
      <c r="D36" s="88">
        <f>SUM(D6:D35)</f>
        <v>20022318.49</v>
      </c>
    </row>
    <row r="37" ht="22.75" customHeight="1" spans="1:4">
      <c r="A37" s="87" t="s">
        <v>82</v>
      </c>
      <c r="B37" s="88"/>
      <c r="C37" s="87" t="s">
        <v>83</v>
      </c>
      <c r="D37" s="88"/>
    </row>
    <row r="38" ht="22.75" customHeight="1" spans="1:4">
      <c r="A38" s="87" t="s">
        <v>84</v>
      </c>
      <c r="B38" s="86"/>
      <c r="C38" s="84"/>
      <c r="D38" s="86"/>
    </row>
    <row r="39" ht="22.75" customHeight="1" spans="1:4">
      <c r="A39" s="87" t="s">
        <v>85</v>
      </c>
      <c r="B39" s="88">
        <f>B36+B37</f>
        <v>20022318.488</v>
      </c>
      <c r="C39" s="87" t="s">
        <v>86</v>
      </c>
      <c r="D39" s="88">
        <f>D36+D37</f>
        <v>20022318.49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3" workbookViewId="0">
      <selection activeCell="B28" sqref="B2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73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74" t="s">
        <v>88</v>
      </c>
      <c r="B5" s="75">
        <f>B6+B7</f>
        <v>20002918.488</v>
      </c>
      <c r="C5" s="18"/>
    </row>
    <row r="6" s="17" customFormat="1" ht="25" customHeight="1" spans="1:3">
      <c r="A6" s="76" t="s">
        <v>89</v>
      </c>
      <c r="B6" s="77">
        <v>20002918.488</v>
      </c>
      <c r="C6" s="18"/>
    </row>
    <row r="7" s="17" customFormat="1" ht="25" customHeight="1" spans="1:3">
      <c r="A7" s="76" t="s">
        <v>90</v>
      </c>
      <c r="B7" s="77"/>
      <c r="C7" s="18"/>
    </row>
    <row r="8" s="17" customFormat="1" ht="25" customHeight="1" spans="1:3">
      <c r="A8" s="74" t="s">
        <v>91</v>
      </c>
      <c r="B8" s="77">
        <f>B9+B10</f>
        <v>0</v>
      </c>
      <c r="C8" s="18"/>
    </row>
    <row r="9" s="17" customFormat="1" ht="25" customHeight="1" spans="1:3">
      <c r="A9" s="76" t="s">
        <v>89</v>
      </c>
      <c r="B9" s="77"/>
      <c r="C9" s="18"/>
    </row>
    <row r="10" s="17" customFormat="1" ht="25" customHeight="1" spans="1:3">
      <c r="A10" s="76" t="s">
        <v>90</v>
      </c>
      <c r="B10" s="77"/>
      <c r="C10" s="18"/>
    </row>
    <row r="11" s="17" customFormat="1" ht="25" customHeight="1" spans="1:3">
      <c r="A11" s="74" t="s">
        <v>92</v>
      </c>
      <c r="B11" s="77"/>
      <c r="C11" s="18"/>
    </row>
    <row r="12" s="17" customFormat="1" ht="25" customHeight="1" spans="1:3">
      <c r="A12" s="76" t="s">
        <v>89</v>
      </c>
      <c r="B12" s="77"/>
      <c r="C12" s="18"/>
    </row>
    <row r="13" s="17" customFormat="1" ht="25" customHeight="1" spans="1:3">
      <c r="A13" s="76" t="s">
        <v>90</v>
      </c>
      <c r="B13" s="77"/>
      <c r="C13" s="18"/>
    </row>
    <row r="14" s="17" customFormat="1" ht="25" customHeight="1" spans="1:3">
      <c r="A14" s="78" t="s">
        <v>93</v>
      </c>
      <c r="B14" s="77">
        <f>SUM(B15:B17)</f>
        <v>19400</v>
      </c>
      <c r="C14" s="18"/>
    </row>
    <row r="15" s="17" customFormat="1" ht="25" customHeight="1" spans="1:3">
      <c r="A15" s="76" t="s">
        <v>94</v>
      </c>
      <c r="B15" s="77">
        <v>19400</v>
      </c>
      <c r="C15" s="18"/>
    </row>
    <row r="16" s="17" customFormat="1" ht="18" customHeight="1" spans="1:3">
      <c r="A16" s="76" t="s">
        <v>95</v>
      </c>
      <c r="B16" s="77"/>
      <c r="C16" s="18"/>
    </row>
    <row r="17" s="17" customFormat="1" ht="18" customHeight="1" spans="1:3">
      <c r="A17" s="76" t="s">
        <v>96</v>
      </c>
      <c r="B17" s="77"/>
      <c r="C17" s="18"/>
    </row>
    <row r="18" s="17" customFormat="1" ht="18" customHeight="1" spans="1:3">
      <c r="A18" s="78" t="s">
        <v>97</v>
      </c>
      <c r="B18" s="77"/>
      <c r="C18" s="18"/>
    </row>
    <row r="19" s="17" customFormat="1" ht="18" customHeight="1" spans="1:3">
      <c r="A19" s="78" t="s">
        <v>98</v>
      </c>
      <c r="B19" s="77"/>
      <c r="C19" s="18"/>
    </row>
    <row r="20" s="17" customFormat="1" ht="18" customHeight="1" spans="1:3">
      <c r="A20" s="78" t="s">
        <v>99</v>
      </c>
      <c r="B20" s="77"/>
      <c r="C20" s="18"/>
    </row>
    <row r="21" s="17" customFormat="1" ht="18" customHeight="1" spans="1:3">
      <c r="A21" s="78" t="s">
        <v>100</v>
      </c>
      <c r="B21" s="77"/>
      <c r="C21" s="18"/>
    </row>
    <row r="22" s="17" customFormat="1" ht="18" customHeight="1" spans="1:3">
      <c r="A22" s="78" t="s">
        <v>101</v>
      </c>
      <c r="B22" s="75">
        <f>B23+B26+B29+B30</f>
        <v>0</v>
      </c>
      <c r="C22" s="18"/>
    </row>
    <row r="23" s="17" customFormat="1" ht="18" customHeight="1" spans="1:3">
      <c r="A23" s="76" t="s">
        <v>102</v>
      </c>
      <c r="B23" s="75">
        <f>B24+B25</f>
        <v>0</v>
      </c>
      <c r="C23" s="18"/>
    </row>
    <row r="24" s="17" customFormat="1" ht="18" customHeight="1" spans="1:3">
      <c r="A24" s="76" t="s">
        <v>103</v>
      </c>
      <c r="B24" s="75"/>
      <c r="C24" s="18"/>
    </row>
    <row r="25" s="17" customFormat="1" ht="18" customHeight="1" spans="1:3">
      <c r="A25" s="76" t="s">
        <v>104</v>
      </c>
      <c r="B25" s="75"/>
      <c r="C25" s="18"/>
    </row>
    <row r="26" s="17" customFormat="1" ht="18" customHeight="1" spans="1:3">
      <c r="A26" s="76" t="s">
        <v>105</v>
      </c>
      <c r="B26" s="75">
        <f>B27+B28</f>
        <v>0</v>
      </c>
      <c r="C26" s="18"/>
    </row>
    <row r="27" s="17" customFormat="1" ht="18" customHeight="1" spans="1:3">
      <c r="A27" s="76" t="s">
        <v>106</v>
      </c>
      <c r="B27" s="75"/>
      <c r="C27" s="18"/>
    </row>
    <row r="28" s="17" customFormat="1" ht="18" customHeight="1" spans="1:3">
      <c r="A28" s="76" t="s">
        <v>107</v>
      </c>
      <c r="B28" s="75"/>
      <c r="C28" s="18"/>
    </row>
    <row r="29" s="17" customFormat="1" ht="18" customHeight="1" spans="1:3">
      <c r="A29" s="76" t="s">
        <v>108</v>
      </c>
      <c r="B29" s="75"/>
      <c r="C29" s="18"/>
    </row>
    <row r="30" s="17" customFormat="1" ht="18" customHeight="1" spans="1:3">
      <c r="A30" s="76" t="s">
        <v>109</v>
      </c>
      <c r="B30" s="75"/>
      <c r="C30" s="18"/>
    </row>
    <row r="31" ht="25" customHeight="1" spans="1:2">
      <c r="A31" s="79"/>
      <c r="B31" s="75"/>
    </row>
    <row r="32" s="17" customFormat="1" ht="25" customHeight="1" spans="1:3">
      <c r="A32" s="80" t="s">
        <v>110</v>
      </c>
      <c r="B32" s="81">
        <f>B5+B8+B14+B18+B19+B20+B21+B22</f>
        <v>20022318.488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2" workbookViewId="0">
      <selection activeCell="B5" sqref="B5"/>
    </sheetView>
  </sheetViews>
  <sheetFormatPr defaultColWidth="10" defaultRowHeight="13.5" outlineLevelCol="4"/>
  <cols>
    <col min="1" max="1" width="27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1" t="s">
        <v>112</v>
      </c>
      <c r="B4" s="71" t="s">
        <v>113</v>
      </c>
      <c r="C4" s="71" t="s">
        <v>114</v>
      </c>
      <c r="D4" s="71" t="s">
        <v>115</v>
      </c>
      <c r="E4" s="71" t="s">
        <v>116</v>
      </c>
    </row>
    <row r="5" ht="22.75" customHeight="1" spans="1:5">
      <c r="A5" s="72" t="s">
        <v>117</v>
      </c>
      <c r="B5" s="59">
        <f>B6+B10+B16</f>
        <v>20022318.488</v>
      </c>
      <c r="C5" s="59">
        <f>C6+C10+C16</f>
        <v>20022318.488</v>
      </c>
      <c r="D5" s="59"/>
      <c r="E5" s="59"/>
    </row>
    <row r="6" ht="24" customHeight="1" spans="1:5">
      <c r="A6" s="35" t="s">
        <v>118</v>
      </c>
      <c r="B6" s="59">
        <f>B7</f>
        <v>16775601.78</v>
      </c>
      <c r="C6" s="59">
        <f>C7</f>
        <v>16775601.78</v>
      </c>
      <c r="D6" s="59"/>
      <c r="E6" s="59"/>
    </row>
    <row r="7" ht="24" customHeight="1" spans="1:5">
      <c r="A7" s="38" t="s">
        <v>119</v>
      </c>
      <c r="B7" s="36">
        <f>B8+B9</f>
        <v>16775601.78</v>
      </c>
      <c r="C7" s="36">
        <f>C8+C9</f>
        <v>16775601.78</v>
      </c>
      <c r="D7" s="36"/>
      <c r="E7" s="36"/>
    </row>
    <row r="8" ht="24" customHeight="1" spans="1:5">
      <c r="A8" s="38" t="s">
        <v>120</v>
      </c>
      <c r="B8" s="36">
        <v>141000</v>
      </c>
      <c r="C8" s="36">
        <v>141000</v>
      </c>
      <c r="D8" s="36"/>
      <c r="E8" s="36"/>
    </row>
    <row r="9" ht="24" customHeight="1" spans="1:5">
      <c r="A9" s="38" t="s">
        <v>121</v>
      </c>
      <c r="B9" s="36">
        <v>16634601.78</v>
      </c>
      <c r="C9" s="36">
        <v>16634601.78</v>
      </c>
      <c r="D9" s="36"/>
      <c r="E9" s="36"/>
    </row>
    <row r="10" s="44" customFormat="1" ht="24" customHeight="1" spans="1:5">
      <c r="A10" s="35" t="s">
        <v>122</v>
      </c>
      <c r="B10" s="61">
        <f>B11</f>
        <v>1989465.29</v>
      </c>
      <c r="C10" s="61">
        <f>C11</f>
        <v>1989465.29</v>
      </c>
      <c r="D10" s="61"/>
      <c r="E10" s="61"/>
    </row>
    <row r="11" ht="24" customHeight="1" spans="1:5">
      <c r="A11" s="38" t="s">
        <v>123</v>
      </c>
      <c r="B11" s="36">
        <f>B12+B13+B15</f>
        <v>1989465.29</v>
      </c>
      <c r="C11" s="36">
        <f>C12+C13+C15</f>
        <v>1989465.29</v>
      </c>
      <c r="D11" s="36"/>
      <c r="E11" s="36"/>
    </row>
    <row r="12" ht="24" customHeight="1" spans="1:5">
      <c r="A12" s="38" t="s">
        <v>124</v>
      </c>
      <c r="B12" s="36">
        <v>494110</v>
      </c>
      <c r="C12" s="36">
        <v>494110</v>
      </c>
      <c r="D12" s="36"/>
      <c r="E12" s="36"/>
    </row>
    <row r="13" ht="24" customHeight="1" spans="1:5">
      <c r="A13" s="37" t="s">
        <v>125</v>
      </c>
      <c r="B13" s="36">
        <v>1362278.64</v>
      </c>
      <c r="C13" s="36">
        <v>1362278.64</v>
      </c>
      <c r="D13" s="36"/>
      <c r="E13" s="36"/>
    </row>
    <row r="14" ht="24" customHeight="1" spans="1:5">
      <c r="A14" s="37" t="s">
        <v>126</v>
      </c>
      <c r="B14" s="36">
        <v>133076.65</v>
      </c>
      <c r="C14" s="36">
        <v>133076.65</v>
      </c>
      <c r="D14" s="36"/>
      <c r="E14" s="36"/>
    </row>
    <row r="15" ht="24" customHeight="1" spans="1:5">
      <c r="A15" s="38" t="s">
        <v>127</v>
      </c>
      <c r="B15" s="36">
        <v>133076.65</v>
      </c>
      <c r="C15" s="36">
        <v>133076.65</v>
      </c>
      <c r="D15" s="36"/>
      <c r="E15" s="36"/>
    </row>
    <row r="16" s="44" customFormat="1" ht="24" customHeight="1" spans="1:5">
      <c r="A16" s="35" t="s">
        <v>128</v>
      </c>
      <c r="B16" s="61">
        <v>1257251.418</v>
      </c>
      <c r="C16" s="61">
        <v>1257251.418</v>
      </c>
      <c r="D16" s="61"/>
      <c r="E16" s="61"/>
    </row>
    <row r="17" ht="24" customHeight="1" spans="1:5">
      <c r="A17" s="38" t="s">
        <v>129</v>
      </c>
      <c r="B17" s="36">
        <v>1257251.418</v>
      </c>
      <c r="C17" s="36">
        <v>1257251.418</v>
      </c>
      <c r="D17" s="36"/>
      <c r="E17" s="36"/>
    </row>
    <row r="18" ht="24" customHeight="1" spans="1:5">
      <c r="A18" s="38" t="s">
        <v>130</v>
      </c>
      <c r="B18" s="36">
        <v>1257251.418</v>
      </c>
      <c r="C18" s="36">
        <v>1257251.418</v>
      </c>
      <c r="D18" s="36"/>
      <c r="E18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23" workbookViewId="0">
      <selection activeCell="D13" sqref="D1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6.1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9" customHeight="1" spans="1:7">
      <c r="A2" s="11" t="s">
        <v>131</v>
      </c>
      <c r="B2" s="11"/>
      <c r="C2" s="11"/>
      <c r="D2" s="11"/>
      <c r="E2" s="10"/>
      <c r="F2" s="10"/>
      <c r="G2" s="10"/>
    </row>
    <row r="3" ht="20" customHeight="1" spans="1:7">
      <c r="A3" s="12"/>
      <c r="B3" s="12"/>
      <c r="C3" s="46" t="s">
        <v>36</v>
      </c>
      <c r="D3" s="46"/>
      <c r="E3" s="12"/>
      <c r="F3" s="12"/>
      <c r="G3" s="12"/>
    </row>
    <row r="4" ht="22.75" customHeight="1" spans="1:7">
      <c r="A4" s="62" t="s">
        <v>37</v>
      </c>
      <c r="B4" s="62"/>
      <c r="C4" s="62" t="s">
        <v>38</v>
      </c>
      <c r="D4" s="62"/>
      <c r="E4" s="12"/>
      <c r="F4" s="12"/>
      <c r="G4" s="12"/>
    </row>
    <row r="5" ht="22.75" customHeight="1" spans="1:7">
      <c r="A5" s="62" t="s">
        <v>39</v>
      </c>
      <c r="B5" s="62" t="s">
        <v>40</v>
      </c>
      <c r="C5" s="62" t="s">
        <v>39</v>
      </c>
      <c r="D5" s="62" t="s">
        <v>117</v>
      </c>
      <c r="E5" s="12"/>
      <c r="F5" s="12"/>
      <c r="G5" s="12"/>
    </row>
    <row r="6" ht="21" customHeight="1" spans="1:7">
      <c r="A6" s="15" t="s">
        <v>132</v>
      </c>
      <c r="B6" s="66">
        <f>SUM(B7:B9)</f>
        <v>20002918.488</v>
      </c>
      <c r="C6" s="15" t="s">
        <v>133</v>
      </c>
      <c r="D6" s="66">
        <f>SUM(D7:D36)</f>
        <v>20002918.49</v>
      </c>
      <c r="E6" s="12"/>
      <c r="F6" s="12"/>
      <c r="G6" s="12"/>
    </row>
    <row r="7" ht="21" customHeight="1" spans="1:7">
      <c r="A7" s="15" t="s">
        <v>134</v>
      </c>
      <c r="B7" s="66">
        <v>20002918.488</v>
      </c>
      <c r="C7" s="15" t="s">
        <v>135</v>
      </c>
      <c r="D7" s="66"/>
      <c r="E7" s="12"/>
      <c r="F7" s="12"/>
      <c r="G7" s="12"/>
    </row>
    <row r="8" ht="21" customHeight="1" spans="1:7">
      <c r="A8" s="15" t="s">
        <v>136</v>
      </c>
      <c r="B8" s="66"/>
      <c r="C8" s="15" t="s">
        <v>137</v>
      </c>
      <c r="D8" s="66"/>
      <c r="E8" s="12"/>
      <c r="F8" s="12"/>
      <c r="G8" s="12"/>
    </row>
    <row r="9" ht="21" customHeight="1" spans="1:7">
      <c r="A9" s="15" t="s">
        <v>138</v>
      </c>
      <c r="B9" s="66"/>
      <c r="C9" s="15" t="s">
        <v>139</v>
      </c>
      <c r="D9" s="66"/>
      <c r="E9" s="12"/>
      <c r="F9" s="12"/>
      <c r="G9" s="12"/>
    </row>
    <row r="10" ht="21" customHeight="1" spans="1:7">
      <c r="A10" s="15"/>
      <c r="B10" s="67"/>
      <c r="C10" s="15" t="s">
        <v>140</v>
      </c>
      <c r="D10" s="66"/>
      <c r="E10" s="12"/>
      <c r="F10" s="12"/>
      <c r="G10" s="12"/>
    </row>
    <row r="11" ht="21" customHeight="1" spans="1:7">
      <c r="A11" s="15"/>
      <c r="B11" s="67"/>
      <c r="C11" s="15" t="s">
        <v>141</v>
      </c>
      <c r="D11" s="66">
        <v>16756201.78</v>
      </c>
      <c r="E11" s="12"/>
      <c r="F11" s="12"/>
      <c r="G11" s="12"/>
    </row>
    <row r="12" ht="21" customHeight="1" spans="1:7">
      <c r="A12" s="15"/>
      <c r="B12" s="67"/>
      <c r="C12" s="15" t="s">
        <v>142</v>
      </c>
      <c r="D12" s="66"/>
      <c r="E12" s="12"/>
      <c r="F12" s="12"/>
      <c r="G12" s="12"/>
    </row>
    <row r="13" ht="21" customHeight="1" spans="1:7">
      <c r="A13" s="42"/>
      <c r="B13" s="65"/>
      <c r="C13" s="15" t="s">
        <v>143</v>
      </c>
      <c r="D13" s="66"/>
      <c r="E13" s="12"/>
      <c r="F13" s="12"/>
      <c r="G13" s="12"/>
    </row>
    <row r="14" ht="21" customHeight="1" spans="1:7">
      <c r="A14" s="15"/>
      <c r="B14" s="67"/>
      <c r="C14" s="15" t="s">
        <v>144</v>
      </c>
      <c r="D14" s="66">
        <v>1989465.29</v>
      </c>
      <c r="E14" s="12"/>
      <c r="F14" s="12"/>
      <c r="G14" s="45"/>
    </row>
    <row r="15" ht="21" customHeight="1" spans="1:7">
      <c r="A15" s="15"/>
      <c r="B15" s="67"/>
      <c r="C15" s="15" t="s">
        <v>145</v>
      </c>
      <c r="D15" s="66"/>
      <c r="E15" s="12"/>
      <c r="F15" s="12"/>
      <c r="G15" s="12"/>
    </row>
    <row r="16" ht="21" customHeight="1" spans="1:7">
      <c r="A16" s="15"/>
      <c r="B16" s="67"/>
      <c r="C16" s="15" t="s">
        <v>146</v>
      </c>
      <c r="D16" s="66">
        <v>1257251.42</v>
      </c>
      <c r="E16" s="12"/>
      <c r="F16" s="12"/>
      <c r="G16" s="12"/>
    </row>
    <row r="17" ht="21" customHeight="1" spans="1:7">
      <c r="A17" s="15"/>
      <c r="B17" s="67"/>
      <c r="C17" s="15" t="s">
        <v>147</v>
      </c>
      <c r="D17" s="66"/>
      <c r="E17" s="12"/>
      <c r="F17" s="12"/>
      <c r="G17" s="12"/>
    </row>
    <row r="18" ht="21" customHeight="1" spans="1:7">
      <c r="A18" s="15"/>
      <c r="B18" s="67"/>
      <c r="C18" s="15" t="s">
        <v>148</v>
      </c>
      <c r="D18" s="66"/>
      <c r="E18" s="12"/>
      <c r="F18" s="12"/>
      <c r="G18" s="12"/>
    </row>
    <row r="19" ht="21" customHeight="1" spans="1:7">
      <c r="A19" s="15"/>
      <c r="B19" s="15"/>
      <c r="C19" s="15" t="s">
        <v>149</v>
      </c>
      <c r="D19" s="66"/>
      <c r="E19" s="12"/>
      <c r="F19" s="12"/>
      <c r="G19" s="12"/>
    </row>
    <row r="20" ht="21" customHeight="1" spans="1:7">
      <c r="A20" s="15"/>
      <c r="B20" s="15"/>
      <c r="C20" s="15" t="s">
        <v>150</v>
      </c>
      <c r="D20" s="66"/>
      <c r="E20" s="12"/>
      <c r="F20" s="12"/>
      <c r="G20" s="12"/>
    </row>
    <row r="21" ht="21" customHeight="1" spans="1:7">
      <c r="A21" s="15"/>
      <c r="B21" s="15"/>
      <c r="C21" s="15" t="s">
        <v>151</v>
      </c>
      <c r="D21" s="66"/>
      <c r="E21" s="12"/>
      <c r="F21" s="12"/>
      <c r="G21" s="12"/>
    </row>
    <row r="22" ht="21" customHeight="1" spans="1:7">
      <c r="A22" s="15"/>
      <c r="B22" s="15"/>
      <c r="C22" s="15" t="s">
        <v>152</v>
      </c>
      <c r="D22" s="66"/>
      <c r="E22" s="12"/>
      <c r="F22" s="12"/>
      <c r="G22" s="12"/>
    </row>
    <row r="23" ht="21" customHeight="1" spans="1:7">
      <c r="A23" s="15"/>
      <c r="B23" s="15"/>
      <c r="C23" s="15" t="s">
        <v>153</v>
      </c>
      <c r="D23" s="66"/>
      <c r="E23" s="12"/>
      <c r="F23" s="12"/>
      <c r="G23" s="12"/>
    </row>
    <row r="24" ht="21" customHeight="1" spans="1:7">
      <c r="A24" s="15"/>
      <c r="B24" s="15"/>
      <c r="C24" s="15" t="s">
        <v>154</v>
      </c>
      <c r="D24" s="66"/>
      <c r="E24" s="12"/>
      <c r="F24" s="12"/>
      <c r="G24" s="12"/>
    </row>
    <row r="25" ht="21" customHeight="1" spans="1:7">
      <c r="A25" s="15"/>
      <c r="B25" s="15"/>
      <c r="C25" s="15" t="s">
        <v>155</v>
      </c>
      <c r="D25" s="66"/>
      <c r="E25" s="12"/>
      <c r="F25" s="12"/>
      <c r="G25" s="12"/>
    </row>
    <row r="26" ht="21" customHeight="1" spans="1:7">
      <c r="A26" s="15"/>
      <c r="B26" s="15"/>
      <c r="C26" s="15" t="s">
        <v>156</v>
      </c>
      <c r="D26" s="66"/>
      <c r="E26" s="12"/>
      <c r="F26" s="12"/>
      <c r="G26" s="12"/>
    </row>
    <row r="27" ht="21" customHeight="1" spans="1:7">
      <c r="A27" s="15"/>
      <c r="B27" s="15"/>
      <c r="C27" s="15" t="s">
        <v>157</v>
      </c>
      <c r="D27" s="66"/>
      <c r="E27" s="12"/>
      <c r="F27" s="12"/>
      <c r="G27" s="12"/>
    </row>
    <row r="28" ht="21" customHeight="1" spans="1:7">
      <c r="A28" s="15"/>
      <c r="B28" s="15"/>
      <c r="C28" s="15" t="s">
        <v>158</v>
      </c>
      <c r="D28" s="66"/>
      <c r="E28" s="12"/>
      <c r="F28" s="12"/>
      <c r="G28" s="12"/>
    </row>
    <row r="29" ht="21" customHeight="1" spans="1:7">
      <c r="A29" s="15"/>
      <c r="B29" s="15"/>
      <c r="C29" s="15" t="s">
        <v>159</v>
      </c>
      <c r="D29" s="66"/>
      <c r="E29" s="12"/>
      <c r="F29" s="12"/>
      <c r="G29" s="12"/>
    </row>
    <row r="30" ht="21" customHeight="1" spans="1:7">
      <c r="A30" s="15"/>
      <c r="B30" s="15"/>
      <c r="C30" s="15" t="s">
        <v>160</v>
      </c>
      <c r="D30" s="66"/>
      <c r="E30" s="12"/>
      <c r="F30" s="12"/>
      <c r="G30" s="12"/>
    </row>
    <row r="31" ht="21" customHeight="1" spans="1:7">
      <c r="A31" s="15"/>
      <c r="B31" s="15"/>
      <c r="C31" s="15" t="s">
        <v>161</v>
      </c>
      <c r="D31" s="66"/>
      <c r="E31" s="12"/>
      <c r="F31" s="12"/>
      <c r="G31" s="12"/>
    </row>
    <row r="32" ht="21" customHeight="1" spans="1:7">
      <c r="A32" s="15"/>
      <c r="B32" s="15"/>
      <c r="C32" s="15" t="s">
        <v>162</v>
      </c>
      <c r="D32" s="66"/>
      <c r="E32" s="12"/>
      <c r="F32" s="12"/>
      <c r="G32" s="12"/>
    </row>
    <row r="33" ht="21" customHeight="1" spans="1:7">
      <c r="A33" s="15"/>
      <c r="B33" s="15"/>
      <c r="C33" s="15" t="s">
        <v>163</v>
      </c>
      <c r="D33" s="66"/>
      <c r="E33" s="12"/>
      <c r="F33" s="12"/>
      <c r="G33" s="12"/>
    </row>
    <row r="34" ht="21" customHeight="1" spans="1:7">
      <c r="A34" s="15"/>
      <c r="B34" s="15"/>
      <c r="C34" s="15" t="s">
        <v>164</v>
      </c>
      <c r="D34" s="66"/>
      <c r="E34" s="12"/>
      <c r="F34" s="12"/>
      <c r="G34" s="12"/>
    </row>
    <row r="35" ht="21" customHeight="1" spans="1:7">
      <c r="A35" s="15"/>
      <c r="B35" s="15"/>
      <c r="C35" s="15" t="s">
        <v>165</v>
      </c>
      <c r="D35" s="66"/>
      <c r="E35" s="12"/>
      <c r="F35" s="12"/>
      <c r="G35" s="12"/>
    </row>
    <row r="36" ht="21" customHeight="1" spans="1:7">
      <c r="A36" s="15"/>
      <c r="B36" s="15"/>
      <c r="C36" s="15" t="s">
        <v>166</v>
      </c>
      <c r="D36" s="68"/>
      <c r="E36" s="12"/>
      <c r="F36" s="12"/>
      <c r="G36" s="12"/>
    </row>
    <row r="37" ht="21" customHeight="1" spans="1:7">
      <c r="A37" s="62" t="s">
        <v>167</v>
      </c>
      <c r="B37" s="69">
        <f>B6</f>
        <v>20002918.488</v>
      </c>
      <c r="C37" s="62" t="s">
        <v>168</v>
      </c>
      <c r="D37" s="70">
        <f>D6</f>
        <v>20002918.49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E15" sqref="E15"/>
    </sheetView>
  </sheetViews>
  <sheetFormatPr defaultColWidth="10" defaultRowHeight="13.5" outlineLevelRow="6"/>
  <cols>
    <col min="1" max="1" width="19.375" customWidth="1"/>
    <col min="2" max="2" width="18.05" customWidth="1"/>
    <col min="3" max="3" width="14.925" customWidth="1"/>
    <col min="4" max="4" width="16.875" customWidth="1"/>
    <col min="5" max="11" width="8.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22.75" customHeight="1" spans="1:11">
      <c r="A4" s="62" t="s">
        <v>170</v>
      </c>
      <c r="B4" s="62" t="s">
        <v>117</v>
      </c>
      <c r="C4" s="62" t="s">
        <v>171</v>
      </c>
      <c r="D4" s="62"/>
      <c r="E4" s="62"/>
      <c r="F4" s="62" t="s">
        <v>172</v>
      </c>
      <c r="G4" s="62"/>
      <c r="H4" s="62"/>
      <c r="I4" s="62" t="s">
        <v>173</v>
      </c>
      <c r="J4" s="62"/>
      <c r="K4" s="62"/>
    </row>
    <row r="5" ht="22.75" customHeight="1" spans="1:11">
      <c r="A5" s="62"/>
      <c r="B5" s="62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2" t="s">
        <v>117</v>
      </c>
      <c r="B6" s="63">
        <v>20002918.488</v>
      </c>
      <c r="C6" s="63">
        <v>20002918.488</v>
      </c>
      <c r="D6" s="63">
        <v>20002918.488</v>
      </c>
      <c r="E6" s="63"/>
      <c r="F6" s="63"/>
      <c r="G6" s="63"/>
      <c r="H6" s="63"/>
      <c r="I6" s="63"/>
      <c r="J6" s="63"/>
      <c r="K6" s="63"/>
    </row>
    <row r="7" ht="22.75" customHeight="1" spans="1:11">
      <c r="A7" s="64" t="s">
        <v>2</v>
      </c>
      <c r="B7" s="63">
        <v>20002918.488</v>
      </c>
      <c r="C7" s="63">
        <v>20002918.488</v>
      </c>
      <c r="D7" s="65">
        <v>20002918.488</v>
      </c>
      <c r="E7" s="65"/>
      <c r="F7" s="65"/>
      <c r="G7" s="65"/>
      <c r="H7" s="65"/>
      <c r="I7" s="65"/>
      <c r="J7" s="65"/>
      <c r="K7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2" workbookViewId="0">
      <selection activeCell="E9" sqref="E9"/>
    </sheetView>
  </sheetViews>
  <sheetFormatPr defaultColWidth="10" defaultRowHeight="13.5" outlineLevelCol="4"/>
  <cols>
    <col min="1" max="1" width="11.25" customWidth="1"/>
    <col min="2" max="2" width="27.375" customWidth="1"/>
    <col min="3" max="3" width="15.625" customWidth="1"/>
    <col min="4" max="4" width="15.25" customWidth="1"/>
    <col min="5" max="5" width="11.25" customWidth="1"/>
  </cols>
  <sheetData>
    <row r="1" ht="14.3" customHeight="1" spans="1:1">
      <c r="A1" s="54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6" t="s">
        <v>36</v>
      </c>
      <c r="D3" s="46"/>
      <c r="E3" s="46"/>
    </row>
    <row r="4" ht="22.75" customHeight="1" spans="1:5">
      <c r="A4" s="47" t="s">
        <v>112</v>
      </c>
      <c r="B4" s="47"/>
      <c r="C4" s="47" t="s">
        <v>171</v>
      </c>
      <c r="D4" s="47"/>
      <c r="E4" s="47"/>
    </row>
    <row r="5" ht="22.75" customHeight="1" spans="1:5">
      <c r="A5" s="55" t="s">
        <v>175</v>
      </c>
      <c r="B5" s="55" t="s">
        <v>176</v>
      </c>
      <c r="C5" s="56" t="s">
        <v>117</v>
      </c>
      <c r="D5" s="55" t="s">
        <v>114</v>
      </c>
      <c r="E5" s="55" t="s">
        <v>115</v>
      </c>
    </row>
    <row r="6" ht="29" customHeight="1" spans="1:5">
      <c r="A6" s="57"/>
      <c r="B6" s="58" t="s">
        <v>117</v>
      </c>
      <c r="C6" s="59">
        <v>20002918.488</v>
      </c>
      <c r="D6" s="59">
        <f>D7+D11+D17</f>
        <v>20002918.488</v>
      </c>
      <c r="E6" s="59"/>
    </row>
    <row r="7" ht="29" customHeight="1" spans="1:5">
      <c r="A7" s="35" t="s">
        <v>177</v>
      </c>
      <c r="B7" s="35" t="s">
        <v>178</v>
      </c>
      <c r="C7" s="59">
        <v>16756201.78</v>
      </c>
      <c r="D7" s="59">
        <f>D8</f>
        <v>16756201.78</v>
      </c>
      <c r="E7" s="59"/>
    </row>
    <row r="8" customFormat="1" ht="29" customHeight="1" spans="1:5">
      <c r="A8" s="38" t="s">
        <v>179</v>
      </c>
      <c r="B8" s="38" t="s">
        <v>180</v>
      </c>
      <c r="C8" s="60">
        <v>16756201.78</v>
      </c>
      <c r="D8" s="60">
        <f>D9+D10</f>
        <v>16756201.78</v>
      </c>
      <c r="E8" s="60"/>
    </row>
    <row r="9" ht="29" customHeight="1" spans="1:5">
      <c r="A9" s="38" t="s">
        <v>181</v>
      </c>
      <c r="B9" s="38" t="s">
        <v>182</v>
      </c>
      <c r="C9" s="36">
        <v>121600</v>
      </c>
      <c r="D9" s="36">
        <v>121600</v>
      </c>
      <c r="E9" s="36"/>
    </row>
    <row r="10" ht="29" customHeight="1" spans="1:5">
      <c r="A10" s="38" t="s">
        <v>183</v>
      </c>
      <c r="B10" s="38" t="s">
        <v>184</v>
      </c>
      <c r="C10" s="36">
        <v>16634601.78</v>
      </c>
      <c r="D10" s="36">
        <v>16634601.78</v>
      </c>
      <c r="E10" s="36"/>
    </row>
    <row r="11" s="44" customFormat="1" ht="29" customHeight="1" spans="1:5">
      <c r="A11" s="35" t="s">
        <v>185</v>
      </c>
      <c r="B11" s="35" t="s">
        <v>186</v>
      </c>
      <c r="C11" s="61">
        <v>1989465.29</v>
      </c>
      <c r="D11" s="61">
        <f>D12+D15</f>
        <v>1989465.29</v>
      </c>
      <c r="E11" s="61"/>
    </row>
    <row r="12" customFormat="1" ht="29" customHeight="1" spans="1:5">
      <c r="A12" s="38" t="s">
        <v>187</v>
      </c>
      <c r="B12" s="38" t="s">
        <v>188</v>
      </c>
      <c r="C12" s="36">
        <v>1856388.64</v>
      </c>
      <c r="D12" s="36">
        <f>D13+D14</f>
        <v>1856388.64</v>
      </c>
      <c r="E12" s="36"/>
    </row>
    <row r="13" ht="29" customHeight="1" spans="1:5">
      <c r="A13" s="38" t="s">
        <v>189</v>
      </c>
      <c r="B13" s="38" t="s">
        <v>190</v>
      </c>
      <c r="C13" s="36">
        <v>494110</v>
      </c>
      <c r="D13" s="36">
        <v>494110</v>
      </c>
      <c r="E13" s="36"/>
    </row>
    <row r="14" ht="29" customHeight="1" spans="1:5">
      <c r="A14" s="38" t="s">
        <v>191</v>
      </c>
      <c r="B14" s="38" t="s">
        <v>192</v>
      </c>
      <c r="C14" s="36">
        <v>1362278.64</v>
      </c>
      <c r="D14" s="36">
        <v>1362278.64</v>
      </c>
      <c r="E14" s="36"/>
    </row>
    <row r="15" customFormat="1" ht="29" customHeight="1" spans="1:5">
      <c r="A15" s="38" t="s">
        <v>193</v>
      </c>
      <c r="B15" s="38" t="s">
        <v>194</v>
      </c>
      <c r="C15" s="36">
        <v>133076.65</v>
      </c>
      <c r="D15" s="36">
        <v>133076.65</v>
      </c>
      <c r="E15" s="36"/>
    </row>
    <row r="16" ht="29" customHeight="1" spans="1:5">
      <c r="A16" s="38" t="s">
        <v>195</v>
      </c>
      <c r="B16" s="38" t="s">
        <v>196</v>
      </c>
      <c r="C16" s="36">
        <v>133076.65</v>
      </c>
      <c r="D16" s="36">
        <v>133076.65</v>
      </c>
      <c r="E16" s="36"/>
    </row>
    <row r="17" s="44" customFormat="1" ht="29" customHeight="1" spans="1:5">
      <c r="A17" s="35" t="s">
        <v>197</v>
      </c>
      <c r="B17" s="35" t="s">
        <v>198</v>
      </c>
      <c r="C17" s="61">
        <v>1257251.418</v>
      </c>
      <c r="D17" s="61">
        <v>1257251.418</v>
      </c>
      <c r="E17" s="61"/>
    </row>
    <row r="18" ht="29" customHeight="1" spans="1:5">
      <c r="A18" s="38" t="s">
        <v>199</v>
      </c>
      <c r="B18" s="38" t="s">
        <v>200</v>
      </c>
      <c r="C18" s="36">
        <v>1257251.418</v>
      </c>
      <c r="D18" s="36">
        <v>1257251.418</v>
      </c>
      <c r="E18" s="36"/>
    </row>
    <row r="19" ht="29" customHeight="1" spans="1:5">
      <c r="A19" s="38" t="s">
        <v>201</v>
      </c>
      <c r="B19" s="38" t="s">
        <v>202</v>
      </c>
      <c r="C19" s="36">
        <v>1257251.418</v>
      </c>
      <c r="D19" s="36">
        <v>1257251.418</v>
      </c>
      <c r="E19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0" workbookViewId="0">
      <selection activeCell="E9" sqref="E9"/>
    </sheetView>
  </sheetViews>
  <sheetFormatPr defaultColWidth="10" defaultRowHeight="13.5" outlineLevelCol="4"/>
  <cols>
    <col min="1" max="1" width="8.375" customWidth="1"/>
    <col min="2" max="2" width="23" customWidth="1"/>
    <col min="3" max="3" width="14.625" customWidth="1"/>
    <col min="4" max="4" width="17.125" customWidth="1"/>
    <col min="5" max="5" width="16.875" customWidth="1"/>
    <col min="6" max="6" width="11.62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203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36</v>
      </c>
    </row>
    <row r="4" ht="22.75" customHeight="1" spans="1:5">
      <c r="A4" s="47" t="s">
        <v>204</v>
      </c>
      <c r="B4" s="47"/>
      <c r="C4" s="47" t="s">
        <v>205</v>
      </c>
      <c r="D4" s="47"/>
      <c r="E4" s="47"/>
    </row>
    <row r="5" ht="22.75" customHeight="1" spans="1:5">
      <c r="A5" s="47" t="s">
        <v>175</v>
      </c>
      <c r="B5" s="47" t="s">
        <v>176</v>
      </c>
      <c r="C5" s="47" t="s">
        <v>117</v>
      </c>
      <c r="D5" s="47" t="s">
        <v>206</v>
      </c>
      <c r="E5" s="47" t="s">
        <v>207</v>
      </c>
    </row>
    <row r="6" s="44" customFormat="1" ht="22.75" customHeight="1" spans="1:5">
      <c r="A6" s="47"/>
      <c r="B6" s="48" t="s">
        <v>117</v>
      </c>
      <c r="C6" s="49">
        <f>C7+C15+C22</f>
        <v>20002918.49</v>
      </c>
      <c r="D6" s="49">
        <f>D7+D15+D22</f>
        <v>19337017.98</v>
      </c>
      <c r="E6" s="49">
        <f>E7+E15+E22</f>
        <v>665900.51</v>
      </c>
    </row>
    <row r="7" s="44" customFormat="1" ht="22.75" customHeight="1" spans="1:5">
      <c r="A7" s="35" t="s">
        <v>208</v>
      </c>
      <c r="B7" s="35" t="s">
        <v>209</v>
      </c>
      <c r="C7" s="50">
        <f>SUM(C8:C14)</f>
        <v>18842907.98</v>
      </c>
      <c r="D7" s="50">
        <f>SUM(D8:D14)</f>
        <v>18842907.98</v>
      </c>
      <c r="E7" s="50"/>
    </row>
    <row r="8" ht="22.75" customHeight="1" spans="1:5">
      <c r="A8" s="38" t="s">
        <v>210</v>
      </c>
      <c r="B8" s="38" t="s">
        <v>211</v>
      </c>
      <c r="C8" s="51">
        <f t="shared" ref="C8:C17" si="0">D8+E8</f>
        <v>6826453.8</v>
      </c>
      <c r="D8" s="51">
        <v>6826453.8</v>
      </c>
      <c r="E8" s="51"/>
    </row>
    <row r="9" ht="22.75" customHeight="1" spans="1:5">
      <c r="A9" s="38" t="s">
        <v>212</v>
      </c>
      <c r="B9" s="38" t="s">
        <v>213</v>
      </c>
      <c r="C9" s="51">
        <f t="shared" si="0"/>
        <v>2078563.27</v>
      </c>
      <c r="D9" s="51">
        <v>2078563.27</v>
      </c>
      <c r="E9" s="51"/>
    </row>
    <row r="10" ht="22.75" customHeight="1" spans="1:5">
      <c r="A10" s="38" t="s">
        <v>214</v>
      </c>
      <c r="B10" s="38" t="s">
        <v>215</v>
      </c>
      <c r="C10" s="51">
        <f t="shared" si="0"/>
        <v>2914300</v>
      </c>
      <c r="D10" s="51">
        <v>2914300</v>
      </c>
      <c r="E10" s="51"/>
    </row>
    <row r="11" ht="22.75" customHeight="1" spans="1:5">
      <c r="A11" s="38" t="s">
        <v>216</v>
      </c>
      <c r="B11" s="38" t="s">
        <v>217</v>
      </c>
      <c r="C11" s="51">
        <f t="shared" si="0"/>
        <v>4270984.2</v>
      </c>
      <c r="D11" s="51">
        <v>4270984.2</v>
      </c>
      <c r="E11" s="51"/>
    </row>
    <row r="12" ht="22.75" customHeight="1" spans="1:5">
      <c r="A12" s="38" t="s">
        <v>218</v>
      </c>
      <c r="B12" s="38" t="s">
        <v>219</v>
      </c>
      <c r="C12" s="51">
        <f t="shared" si="0"/>
        <v>1362278.64</v>
      </c>
      <c r="D12" s="51">
        <v>1362278.64</v>
      </c>
      <c r="E12" s="51"/>
    </row>
    <row r="13" ht="22.75" customHeight="1" spans="1:5">
      <c r="A13" s="38" t="s">
        <v>220</v>
      </c>
      <c r="B13" s="38" t="s">
        <v>221</v>
      </c>
      <c r="C13" s="51">
        <f t="shared" si="0"/>
        <v>1257251.42</v>
      </c>
      <c r="D13" s="51">
        <v>1257251.42</v>
      </c>
      <c r="E13" s="51"/>
    </row>
    <row r="14" ht="22.75" customHeight="1" spans="1:5">
      <c r="A14" s="38" t="s">
        <v>222</v>
      </c>
      <c r="B14" s="38" t="s">
        <v>223</v>
      </c>
      <c r="C14" s="51">
        <f t="shared" si="0"/>
        <v>133076.65</v>
      </c>
      <c r="D14" s="51">
        <v>133076.65</v>
      </c>
      <c r="E14" s="51"/>
    </row>
    <row r="15" s="44" customFormat="1" ht="22.75" customHeight="1" spans="1:5">
      <c r="A15" s="35" t="s">
        <v>224</v>
      </c>
      <c r="B15" s="35" t="s">
        <v>225</v>
      </c>
      <c r="C15" s="50">
        <f t="shared" si="0"/>
        <v>665900.51</v>
      </c>
      <c r="D15" s="50"/>
      <c r="E15" s="50">
        <f>SUM(E16:E21)</f>
        <v>665900.51</v>
      </c>
    </row>
    <row r="16" ht="22.75" customHeight="1" spans="1:5">
      <c r="A16" s="52" t="s">
        <v>226</v>
      </c>
      <c r="B16" s="38" t="s">
        <v>227</v>
      </c>
      <c r="C16" s="51">
        <f t="shared" si="0"/>
        <v>65200</v>
      </c>
      <c r="D16" s="51"/>
      <c r="E16" s="51">
        <v>65200</v>
      </c>
    </row>
    <row r="17" ht="22.75" customHeight="1" spans="1:5">
      <c r="A17" s="52" t="s">
        <v>228</v>
      </c>
      <c r="B17" s="38" t="s">
        <v>229</v>
      </c>
      <c r="C17" s="51">
        <f t="shared" si="0"/>
        <v>10800</v>
      </c>
      <c r="D17" s="51"/>
      <c r="E17" s="51">
        <v>10800</v>
      </c>
    </row>
    <row r="18" ht="22.75" customHeight="1" spans="1:5">
      <c r="A18" s="52" t="s">
        <v>230</v>
      </c>
      <c r="B18" s="38" t="s">
        <v>231</v>
      </c>
      <c r="C18" s="51">
        <f t="shared" ref="C18:C34" si="1">D18+E18</f>
        <v>15600</v>
      </c>
      <c r="D18" s="51"/>
      <c r="E18" s="51">
        <v>15600</v>
      </c>
    </row>
    <row r="19" ht="22.75" customHeight="1" spans="1:5">
      <c r="A19" s="52" t="s">
        <v>232</v>
      </c>
      <c r="B19" s="38" t="s">
        <v>233</v>
      </c>
      <c r="C19" s="51">
        <f t="shared" si="1"/>
        <v>30000</v>
      </c>
      <c r="D19" s="51"/>
      <c r="E19" s="51">
        <v>30000</v>
      </c>
    </row>
    <row r="20" ht="22.75" customHeight="1" spans="1:5">
      <c r="A20" s="52" t="s">
        <v>234</v>
      </c>
      <c r="B20" s="38" t="s">
        <v>235</v>
      </c>
      <c r="C20" s="51">
        <f t="shared" si="1"/>
        <v>241957.55</v>
      </c>
      <c r="D20" s="51"/>
      <c r="E20" s="51">
        <v>241957.55</v>
      </c>
    </row>
    <row r="21" ht="22.75" customHeight="1" spans="1:5">
      <c r="A21" s="52" t="s">
        <v>236</v>
      </c>
      <c r="B21" s="38" t="s">
        <v>237</v>
      </c>
      <c r="C21" s="51">
        <f t="shared" si="1"/>
        <v>302342.96</v>
      </c>
      <c r="D21" s="51"/>
      <c r="E21" s="51">
        <v>302342.96</v>
      </c>
    </row>
    <row r="22" s="44" customFormat="1" ht="22.75" customHeight="1" spans="1:5">
      <c r="A22" s="35" t="s">
        <v>238</v>
      </c>
      <c r="B22" s="35" t="s">
        <v>239</v>
      </c>
      <c r="C22" s="50">
        <f t="shared" si="1"/>
        <v>494110</v>
      </c>
      <c r="D22" s="50">
        <f>SUM(D23:D25)</f>
        <v>494110</v>
      </c>
      <c r="E22" s="50"/>
    </row>
    <row r="23" ht="22.75" customHeight="1" spans="1:5">
      <c r="A23" s="52" t="s">
        <v>226</v>
      </c>
      <c r="B23" s="38" t="s">
        <v>240</v>
      </c>
      <c r="C23" s="51">
        <f t="shared" si="1"/>
        <v>0</v>
      </c>
      <c r="D23" s="51"/>
      <c r="E23" s="51"/>
    </row>
    <row r="24" ht="22.75" customHeight="1" spans="1:5">
      <c r="A24" s="52" t="s">
        <v>241</v>
      </c>
      <c r="B24" s="38" t="s">
        <v>242</v>
      </c>
      <c r="C24" s="51">
        <f t="shared" si="1"/>
        <v>0</v>
      </c>
      <c r="D24" s="51"/>
      <c r="E24" s="51"/>
    </row>
    <row r="25" ht="22.75" customHeight="1" spans="1:5">
      <c r="A25" s="52" t="s">
        <v>243</v>
      </c>
      <c r="B25" s="38" t="s">
        <v>244</v>
      </c>
      <c r="C25" s="51">
        <f t="shared" si="1"/>
        <v>494110</v>
      </c>
      <c r="D25" s="53">
        <v>494110</v>
      </c>
      <c r="E25" s="5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245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36</v>
      </c>
    </row>
    <row r="4" ht="22.75" customHeight="1" spans="1:8">
      <c r="A4" s="14" t="s">
        <v>170</v>
      </c>
      <c r="B4" s="14" t="s">
        <v>246</v>
      </c>
      <c r="C4" s="14"/>
      <c r="D4" s="14"/>
      <c r="E4" s="14"/>
      <c r="F4" s="14"/>
      <c r="G4" s="14" t="s">
        <v>247</v>
      </c>
      <c r="H4" s="14" t="s">
        <v>248</v>
      </c>
    </row>
    <row r="5" ht="22.75" customHeight="1" spans="1:8">
      <c r="A5" s="14"/>
      <c r="B5" s="14" t="s">
        <v>117</v>
      </c>
      <c r="C5" s="14" t="s">
        <v>249</v>
      </c>
      <c r="D5" s="14" t="s">
        <v>250</v>
      </c>
      <c r="E5" s="14" t="s">
        <v>251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252</v>
      </c>
      <c r="F6" s="14" t="s">
        <v>253</v>
      </c>
      <c r="G6" s="14"/>
      <c r="H6" s="14"/>
    </row>
    <row r="7" ht="22.75" customHeight="1" spans="1:8">
      <c r="A7" s="42" t="s">
        <v>117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 t="s">
        <v>2</v>
      </c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8" sqref="C8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255</v>
      </c>
      <c r="B4" s="29" t="s">
        <v>256</v>
      </c>
      <c r="C4" s="30" t="s">
        <v>257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/>
      <c r="E5" s="33"/>
      <c r="F5" s="33"/>
      <c r="G5" s="12"/>
      <c r="H5" s="12"/>
      <c r="I5" s="12"/>
      <c r="J5" s="12"/>
    </row>
    <row r="6" ht="28" customHeight="1" spans="1:6">
      <c r="A6" s="34"/>
      <c r="B6" s="31"/>
      <c r="C6" s="35"/>
      <c r="D6" s="36"/>
      <c r="E6" s="36"/>
      <c r="F6" s="36"/>
    </row>
    <row r="7" ht="28" customHeight="1" spans="1:6">
      <c r="A7" s="34"/>
      <c r="B7" s="37"/>
      <c r="C7" s="38"/>
      <c r="D7" s="36"/>
      <c r="E7" s="36"/>
      <c r="F7" s="36"/>
    </row>
    <row r="8" ht="28" customHeight="1" spans="1:6">
      <c r="A8" s="36"/>
      <c r="B8" s="37"/>
      <c r="C8" s="38"/>
      <c r="D8" s="36"/>
      <c r="E8" s="36"/>
      <c r="F8" s="36"/>
    </row>
    <row r="9" ht="28" customHeight="1" spans="1:6">
      <c r="A9" s="36"/>
      <c r="B9" s="37"/>
      <c r="C9" s="38"/>
      <c r="D9" s="36"/>
      <c r="E9" s="36"/>
      <c r="F9" s="36"/>
    </row>
    <row r="10" ht="28" customHeight="1" spans="1:6">
      <c r="A10" s="36"/>
      <c r="B10" s="37"/>
      <c r="C10" s="38"/>
      <c r="D10" s="36"/>
      <c r="E10" s="36"/>
      <c r="F10" s="36"/>
    </row>
    <row r="11" ht="28" customHeight="1" spans="1:6">
      <c r="A11" s="36"/>
      <c r="B11" s="37"/>
      <c r="C11" s="38"/>
      <c r="D11" s="36"/>
      <c r="E11" s="36"/>
      <c r="F11" s="36"/>
    </row>
    <row r="12" ht="28" customHeight="1" spans="1:6">
      <c r="A12" s="36"/>
      <c r="B12" s="37"/>
      <c r="C12" s="38"/>
      <c r="D12" s="36"/>
      <c r="E12" s="39"/>
      <c r="F12" s="36"/>
    </row>
    <row r="13" ht="28" customHeight="1" spans="1:6">
      <c r="A13" s="36"/>
      <c r="B13" s="37"/>
      <c r="C13" s="38"/>
      <c r="D13" s="36"/>
      <c r="E13" s="36"/>
      <c r="F13" s="36"/>
    </row>
    <row r="14" ht="28" customHeight="1" spans="1:6">
      <c r="A14" s="36"/>
      <c r="B14" s="37"/>
      <c r="C14" s="38"/>
      <c r="D14" s="36"/>
      <c r="E14" s="36"/>
      <c r="F14" s="36"/>
    </row>
    <row r="15" ht="28" customHeight="1" spans="1:6">
      <c r="A15" s="36"/>
      <c r="B15" s="37"/>
      <c r="C15" s="38"/>
      <c r="D15" s="36"/>
      <c r="E15" s="36"/>
      <c r="F15" s="36"/>
    </row>
    <row r="16" ht="28" customHeight="1" spans="1:6">
      <c r="A16" s="36"/>
      <c r="B16" s="37"/>
      <c r="C16" s="38"/>
      <c r="D16" s="36"/>
      <c r="E16" s="36"/>
      <c r="F16" s="36"/>
    </row>
    <row r="17" ht="28" customHeight="1" spans="1:6">
      <c r="A17" s="36"/>
      <c r="B17" s="37"/>
      <c r="C17" s="38"/>
      <c r="D17" s="36"/>
      <c r="E17" s="36"/>
      <c r="F17" s="36"/>
    </row>
    <row r="18" ht="28" customHeight="1" spans="1:6">
      <c r="A18" s="36"/>
      <c r="B18" s="37"/>
      <c r="C18" s="38"/>
      <c r="D18" s="36"/>
      <c r="E18" s="36"/>
      <c r="F18" s="36"/>
    </row>
    <row r="19" ht="28" customHeight="1" spans="1:6">
      <c r="A19" s="36"/>
      <c r="B19" s="37"/>
      <c r="C19" s="38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8" sqref="B8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259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260</v>
      </c>
      <c r="B5" s="22" t="s">
        <v>261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9" sqref="E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170</v>
      </c>
      <c r="B4" s="14" t="s">
        <v>117</v>
      </c>
      <c r="C4" s="14" t="s">
        <v>263</v>
      </c>
      <c r="D4" s="14" t="s">
        <v>264</v>
      </c>
      <c r="E4" s="14" t="s">
        <v>265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1" sqref="B1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266</v>
      </c>
      <c r="B1" s="1"/>
    </row>
    <row r="2" spans="1:1">
      <c r="A2" s="2" t="s">
        <v>267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268</v>
      </c>
      <c r="B5" s="4">
        <v>1</v>
      </c>
    </row>
    <row r="6" spans="1:2">
      <c r="A6" s="6" t="s">
        <v>269</v>
      </c>
      <c r="B6" s="7"/>
    </row>
    <row r="7" spans="1:2">
      <c r="A7" s="8" t="s">
        <v>270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企业用户_201570231</cp:lastModifiedBy>
  <dcterms:created xsi:type="dcterms:W3CDTF">2023-01-31T08:53:00Z</dcterms:created>
  <dcterms:modified xsi:type="dcterms:W3CDTF">2024-03-12T12:33:28Z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