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<sst xmlns="http://schemas.openxmlformats.org/spreadsheetml/2006/main" count="361" uniqueCount="271">
  <si>
    <t>单位代码：</t>
  </si>
  <si>
    <t>单位名称：</t>
  </si>
  <si>
    <t>宁县中村镇人民政府</t>
  </si>
  <si>
    <t>部门预算公开表</t>
  </si>
  <si>
    <t xml:space="preserve">     </t>
  </si>
  <si>
    <t>编制日期：</t>
  </si>
  <si>
    <t>部门领导：</t>
  </si>
  <si>
    <t>高永成</t>
  </si>
  <si>
    <t>财务负责人：</t>
  </si>
  <si>
    <t>马建明</t>
  </si>
  <si>
    <t>制表人：</t>
  </si>
  <si>
    <t>尚文涛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</si>
  <si>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</si>
  <si>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</si>
  <si>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</si>
  <si>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</si>
  <si>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</si>
  <si>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</si>
  <si>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</si>
  <si>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</si>
  <si>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</si>
  <si>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</si>
  <si>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</si>
  <si>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</si>
  <si>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</si>
  <si>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</si>
  <si>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</si>
  <si>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</si>
  <si>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</si>
  <si>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</si>
  <si>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</si>
  <si>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</si>
  <si>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</si>
  <si>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</si>
  <si>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</si>
  <si>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</si>
  <si>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</si>
  <si>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</si>
  <si>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</si>
  <si>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</si>
  <si>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</si>
  <si>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</si>
  <si>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</si>
  <si>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</si>
  <si>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</si>
  <si>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</si>
  <si>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</si>
  <si>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</si>
  <si>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</si>
  <si>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</si>
  <si>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</si>
  <si>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</si>
  <si>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</si>
  <si>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</si>
  <si>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</si>
  <si>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</si>
  <si>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</si>
  <si>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</si>
  <si>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</si>
  <si>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</si>
  <si>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</si>
  <si>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</si>
  <si>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</si>
  <si>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</si>
  <si>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</si>
  <si>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</si>
  <si>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</si>
  <si>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</si>
  <si>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</si>
  <si>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</si>
  <si>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</si>
  <si>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</si>
  <si>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</si>
  <si>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</si>
  <si>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</si>
  <si>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</si>
  <si>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</si>
  <si>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</si>
  <si>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</si>
  <si>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</si>
  <si>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</si>
  <si>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</si>
  <si>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</si>
  <si>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</si>
  <si>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</si>
  <si>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</si>
  <si>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</si>
  <si>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</si>
  <si>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</si>
  <si>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</si>
  <si>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</si>
  <si>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</si>
  <si>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</si>
  <si>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</si>
  <si>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</si>
  <si>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</si>
  <si>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</si>
  <si>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</si>
  <si>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</si>
  <si>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</si>
  <si>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</si>
  <si>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</si>
  <si>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</si>
  <si>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</si>
  <si>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</si>
  <si>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</si>
  <si>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</si>
  <si>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</si>
  <si>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</si>
  <si>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</si>
  <si>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</si>
  <si>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</si>
  <si>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</si>
  <si>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</si>
  <si>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</si>
  <si>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</si>
  <si>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</si>
  <si>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</si>
  <si>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</si>
  <si>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</si>
  <si>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2010301-行政运行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</si>
  <si>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</si>
  <si>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</si>
  <si>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</si>
  <si>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</si>
  <si>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</si>
  <si>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</si>
  <si>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</si>
  <si>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</si>
  <si>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</si>
  <si>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</si>
  <si>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</si>
  <si>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</si>
  <si>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</si>
  <si>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</si>
  <si>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</si>
  <si>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</si>
  <si>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</si>
  <si>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</si>
  <si>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</si>
  <si>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</si>
  <si>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</si>
  <si>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</si>
  <si>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</si>
  <si>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</si>
  <si>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</si>
  <si>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</si>
  <si>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</si>
  <si>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</si>
  <si>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</si>
  <si>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</si>
  <si>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</si>
  <si>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</si>
  <si>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</si>
  <si>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</si>
  <si>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</si>
  <si>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</si>
  <si>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</si>
  <si>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</si>
  <si>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</si>
  <si>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</si>
  <si>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</si>
  <si>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</si>
  <si>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</si>
  <si>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</si>
  <si>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</si>
  <si>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</si>
  <si>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</si>
  <si>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</si>
  <si>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</si>
  <si>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</si>
  <si>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</si>
  <si>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</si>
  <si>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</si>
  <si>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</si>
  <si>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</si>
  <si>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一般公共服务支出</t>
  </si>
  <si>
    <t>政府办公厅（室）及相关机构事务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</si>
  <si>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</si>
  <si>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</si>
  <si>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</si>
  <si>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</si>
  <si>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</si>
  <si>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</si>
  <si>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</si>
  <si>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</si>
  <si>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</si>
  <si>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</si>
  <si>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</si>
  <si>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</si>
  <si>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</si>
  <si>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</si>
  <si>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</si>
  <si>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</si>
  <si>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</si>
  <si>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</si>
  <si>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</si>
  <si>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</si>
  <si>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</si>
  <si>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</si>
  <si>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</si>
  <si>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</si>
  <si>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</si>
  <si>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</si>
  <si>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</si>
  <si>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</si>
  <si>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</si>
  <si>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</si>
  <si>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</si>
  <si>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</si>
  <si>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</si>
  <si>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</si>
  <si>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</si>
  <si>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</si>
  <si>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</si>
  <si>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</si>
  <si>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</si>
  <si>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</si>
  <si>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</si>
  <si>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</si>
  <si>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</si>
  <si>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</si>
  <si>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</si>
  <si>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</si>
  <si>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</si>
  <si>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</si>
  <si>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</si>
  <si>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</si>
  <si>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</si>
  <si>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</si>
  <si>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</si>
  <si>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</si>
  <si>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</si>
  <si>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</si>
  <si>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</si>
  <si>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</si>
  <si>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</si>
  <si>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其他交通费用（车补）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</si>
  <si>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</si>
  <si>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</si>
  <si>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</si>
  <si>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</si>
  <si>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</si>
  <si>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</si>
  <si>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</si>
  <si>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</si>
  <si>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</si>
  <si>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</si>
  <si>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</si>
  <si>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</si>
  <si>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</si>
  <si>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</si>
  <si>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</si>
  <si>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</si>
  <si>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</si>
  <si>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</si>
  <si>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</si>
  <si>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</si>
  <si>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</si>
  <si>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</si>
  <si>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</si>
  <si>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备注：本单位无此项预算。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</si>
  <si>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</si>
  <si>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</si>
  <si>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</si>
  <si>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</si>
  <si>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</si>
  <si>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</si>
  <si>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**</t>
  </si>
  <si>
    <t>总计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</si>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</sst>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&quot;年&quot;m&quot;月&quot;d&quot;日&quot;;@"/>
  </numFmts>
  <fonts count="6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10"/>
      <name val="SimSun"/>
      <charset val="134"/>
    </font>
    <font>
      <sz val="9"/>
      <color rgb="FF000000"/>
      <name val="宋体"/>
      <charset val="134"/>
    </font>
    <font>
      <b/>
      <sz val="18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6" borderId="7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9" fillId="0" borderId="0"/>
    <xf numFmtId="0" fontId="58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19" fillId="0" borderId="1" xfId="0" applyNumberFormat="1" applyFont="1" applyFill="1" applyBorder="1" applyAlignment="1">
      <alignment horizontal="righ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" fontId="8" fillId="3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2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8" fontId="17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79" fontId="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3" sqref="G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5.125" customWidth="1"/>
    <col min="6" max="6" width="9.76666666666667" customWidth="1"/>
    <col min="7" max="7" width="14.375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 t="s">
        <v>0</v>
      </c>
      <c r="C3" s="112">
        <v>502001</v>
      </c>
      <c r="D3" s="112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3" t="s">
        <v>3</v>
      </c>
      <c r="C6" s="113"/>
      <c r="D6" s="113"/>
      <c r="E6" s="113"/>
      <c r="F6" s="113"/>
      <c r="G6" s="113"/>
      <c r="H6" s="113"/>
      <c r="I6" s="113"/>
      <c r="J6" s="113"/>
      <c r="K6" s="113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14" t="s">
        <v>5</v>
      </c>
      <c r="G10" s="115">
        <v>45698</v>
      </c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14" t="s">
        <v>6</v>
      </c>
      <c r="C12" s="116" t="s">
        <v>7</v>
      </c>
      <c r="D12" s="11"/>
      <c r="E12" s="114" t="s">
        <v>8</v>
      </c>
      <c r="F12" s="10" t="s">
        <v>9</v>
      </c>
      <c r="G12" s="11"/>
      <c r="H12" s="114" t="s">
        <v>10</v>
      </c>
      <c r="I12" s="10" t="s">
        <v>11</v>
      </c>
      <c r="J12" s="11"/>
      <c r="K12" s="11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$A3:$XFD3"/>
    </sheetView>
  </sheetViews>
  <sheetFormatPr defaultColWidth="10" defaultRowHeight="13.5" outlineLevelCol="7"/>
  <cols>
    <col min="1" max="1" width="19.375" customWidth="1"/>
    <col min="2" max="2" width="9.76666666666667" customWidth="1"/>
    <col min="3" max="3" width="14.25" customWidth="1"/>
    <col min="4" max="6" width="9.76666666666667" customWidth="1"/>
    <col min="7" max="7" width="8" customWidth="1"/>
    <col min="8" max="8" width="7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/>
      <c r="B2" s="39"/>
      <c r="C2" s="39"/>
      <c r="D2" s="39"/>
      <c r="E2" s="39"/>
      <c r="F2" s="39"/>
      <c r="G2" s="39"/>
      <c r="H2" s="39"/>
    </row>
    <row r="3" ht="39.85" customHeight="1" spans="1:8">
      <c r="A3" s="40"/>
      <c r="B3" s="40"/>
      <c r="C3" s="40"/>
      <c r="D3" s="40"/>
      <c r="E3" s="40"/>
      <c r="F3" s="40"/>
      <c r="G3" s="40"/>
      <c r="H3" s="40"/>
    </row>
    <row r="4" ht="39.85" customHeight="1" spans="1:8">
      <c r="A4" s="40" t="s">
        <v>244</v>
      </c>
      <c r="B4" s="40"/>
      <c r="C4" s="40"/>
      <c r="D4" s="40"/>
      <c r="E4" s="40"/>
      <c r="F4" s="40"/>
      <c r="G4" s="40"/>
      <c r="H4" s="40"/>
    </row>
    <row r="5" ht="22.75" customHeight="1" spans="1:8">
      <c r="A5" s="10"/>
      <c r="B5" s="10"/>
      <c r="C5" s="10"/>
      <c r="D5" s="10"/>
      <c r="E5" s="10"/>
      <c r="F5" s="10"/>
      <c r="G5" s="10"/>
      <c r="H5" s="41" t="s">
        <v>36</v>
      </c>
    </row>
    <row r="6" ht="22.75" customHeight="1" spans="1:8">
      <c r="A6" s="14" t="s">
        <v>169</v>
      </c>
      <c r="B6" s="14" t="s">
        <v>245</v>
      </c>
      <c r="C6" s="14"/>
      <c r="D6" s="14"/>
      <c r="E6" s="14"/>
      <c r="F6" s="14"/>
      <c r="G6" s="14" t="s">
        <v>246</v>
      </c>
      <c r="H6" s="14" t="s">
        <v>247</v>
      </c>
    </row>
    <row r="7" ht="22.75" customHeight="1" spans="1:8">
      <c r="A7" s="14"/>
      <c r="B7" s="14" t="s">
        <v>117</v>
      </c>
      <c r="C7" s="14" t="s">
        <v>248</v>
      </c>
      <c r="D7" s="14" t="s">
        <v>249</v>
      </c>
      <c r="E7" s="14" t="s">
        <v>250</v>
      </c>
      <c r="F7" s="14"/>
      <c r="G7" s="14"/>
      <c r="H7" s="14"/>
    </row>
    <row r="8" ht="28" customHeight="1" spans="1:8">
      <c r="A8" s="14"/>
      <c r="B8" s="14"/>
      <c r="C8" s="14"/>
      <c r="D8" s="14"/>
      <c r="E8" s="14" t="s">
        <v>251</v>
      </c>
      <c r="F8" s="14" t="s">
        <v>252</v>
      </c>
      <c r="G8" s="14"/>
      <c r="H8" s="14"/>
    </row>
    <row r="9" ht="26" customHeight="1" spans="1:8">
      <c r="A9" s="42" t="s">
        <v>2</v>
      </c>
      <c r="B9" s="43">
        <v>50000</v>
      </c>
      <c r="C9" s="43"/>
      <c r="D9" s="43"/>
      <c r="E9" s="43"/>
      <c r="F9" s="43">
        <v>50000</v>
      </c>
      <c r="G9" s="43"/>
      <c r="H9" s="43"/>
    </row>
  </sheetData>
  <mergeCells count="9">
    <mergeCell ref="A4:H4"/>
    <mergeCell ref="B6:F6"/>
    <mergeCell ref="E7:F7"/>
    <mergeCell ref="A6:A8"/>
    <mergeCell ref="B7:B8"/>
    <mergeCell ref="C7:C8"/>
    <mergeCell ref="D7:D8"/>
    <mergeCell ref="G6:G8"/>
    <mergeCell ref="H6:H8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" sqref="$A2:$XFD2"/>
    </sheetView>
  </sheetViews>
  <sheetFormatPr defaultColWidth="10" defaultRowHeight="15"/>
  <cols>
    <col min="1" max="1" width="9.76666666666667" customWidth="1"/>
    <col min="2" max="2" width="12" style="18" customWidth="1"/>
    <col min="3" max="3" width="27.125" style="18" customWidth="1"/>
    <col min="4" max="4" width="13.6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"/>
      <c r="B2" s="20"/>
      <c r="C2" s="20"/>
      <c r="D2" s="1"/>
      <c r="E2" s="1"/>
      <c r="F2" s="1"/>
      <c r="G2" s="10"/>
      <c r="H2" s="10"/>
      <c r="I2" s="10"/>
      <c r="J2" s="10"/>
    </row>
    <row r="3" ht="39.85" customHeight="1" spans="1:10">
      <c r="A3" s="1" t="s">
        <v>253</v>
      </c>
      <c r="B3" s="20"/>
      <c r="C3" s="20"/>
      <c r="D3" s="1"/>
      <c r="E3" s="1"/>
      <c r="F3" s="1"/>
      <c r="G3" s="10"/>
      <c r="H3" s="10"/>
      <c r="I3" s="10"/>
      <c r="J3" s="10"/>
    </row>
    <row r="4" ht="22.75" customHeight="1" spans="1:10">
      <c r="A4" s="11"/>
      <c r="D4" s="11"/>
      <c r="E4" s="11"/>
      <c r="F4" s="11" t="s">
        <v>36</v>
      </c>
      <c r="G4" s="10"/>
      <c r="H4" s="10"/>
      <c r="I4" s="10"/>
      <c r="J4" s="10"/>
    </row>
    <row r="5" ht="22.75" customHeight="1" spans="1:10">
      <c r="A5" s="28" t="s">
        <v>254</v>
      </c>
      <c r="B5" s="29" t="s">
        <v>255</v>
      </c>
      <c r="C5" s="30" t="s">
        <v>256</v>
      </c>
      <c r="D5" s="28" t="s">
        <v>117</v>
      </c>
      <c r="E5" s="28" t="s">
        <v>114</v>
      </c>
      <c r="F5" s="28" t="s">
        <v>115</v>
      </c>
      <c r="G5" s="10"/>
      <c r="H5" s="10"/>
      <c r="I5" s="10"/>
      <c r="J5" s="10"/>
    </row>
    <row r="6" ht="28" customHeight="1" spans="1:10">
      <c r="A6" s="28"/>
      <c r="B6" s="31"/>
      <c r="C6" s="32" t="s">
        <v>117</v>
      </c>
      <c r="D6" s="33"/>
      <c r="E6" s="33"/>
      <c r="F6" s="33"/>
      <c r="G6" s="11"/>
      <c r="H6" s="11"/>
      <c r="I6" s="11"/>
      <c r="J6" s="11"/>
    </row>
    <row r="7" ht="28" customHeight="1" spans="1:6">
      <c r="A7" s="34">
        <v>1</v>
      </c>
      <c r="B7" s="35" t="s">
        <v>210</v>
      </c>
      <c r="C7" s="35" t="s">
        <v>211</v>
      </c>
      <c r="D7" s="36">
        <f>E7+F7</f>
        <v>1406315.62</v>
      </c>
      <c r="E7" s="36"/>
      <c r="F7" s="36">
        <f>SUM(F8:F20)</f>
        <v>1406315.62</v>
      </c>
    </row>
    <row r="8" ht="28" customHeight="1" spans="1:6">
      <c r="A8" s="34">
        <v>2</v>
      </c>
      <c r="B8" s="37" t="s">
        <v>212</v>
      </c>
      <c r="C8" s="37" t="s">
        <v>213</v>
      </c>
      <c r="D8" s="38"/>
      <c r="E8" s="38"/>
      <c r="F8" s="38">
        <v>130000</v>
      </c>
    </row>
    <row r="9" ht="28" customHeight="1" spans="1:6">
      <c r="A9" s="34">
        <v>3</v>
      </c>
      <c r="B9" s="37" t="s">
        <v>214</v>
      </c>
      <c r="C9" s="37" t="s">
        <v>215</v>
      </c>
      <c r="D9" s="38"/>
      <c r="E9" s="38"/>
      <c r="F9" s="38">
        <v>50000</v>
      </c>
    </row>
    <row r="10" ht="28" customHeight="1" spans="1:6">
      <c r="A10" s="34">
        <v>4</v>
      </c>
      <c r="B10" s="37" t="s">
        <v>216</v>
      </c>
      <c r="C10" s="37" t="s">
        <v>217</v>
      </c>
      <c r="D10" s="38"/>
      <c r="E10" s="38"/>
      <c r="F10" s="38">
        <v>40000</v>
      </c>
    </row>
    <row r="11" ht="28" customHeight="1" spans="1:6">
      <c r="A11" s="34">
        <v>5</v>
      </c>
      <c r="B11" s="37" t="s">
        <v>218</v>
      </c>
      <c r="C11" s="37" t="s">
        <v>219</v>
      </c>
      <c r="D11" s="38"/>
      <c r="E11" s="38"/>
      <c r="F11" s="38">
        <v>70000</v>
      </c>
    </row>
    <row r="12" ht="28" customHeight="1" spans="1:6">
      <c r="A12" s="34">
        <v>6</v>
      </c>
      <c r="B12" s="37" t="s">
        <v>220</v>
      </c>
      <c r="C12" s="37" t="s">
        <v>221</v>
      </c>
      <c r="D12" s="38"/>
      <c r="E12" s="38"/>
      <c r="F12" s="38">
        <v>50000</v>
      </c>
    </row>
    <row r="13" ht="28" customHeight="1" spans="1:6">
      <c r="A13" s="34">
        <v>7</v>
      </c>
      <c r="B13" s="37" t="s">
        <v>222</v>
      </c>
      <c r="C13" s="37" t="s">
        <v>223</v>
      </c>
      <c r="D13" s="38"/>
      <c r="E13" s="38"/>
      <c r="F13" s="38">
        <v>250000</v>
      </c>
    </row>
    <row r="14" ht="28" customHeight="1" spans="1:6">
      <c r="A14" s="34">
        <v>8</v>
      </c>
      <c r="B14" s="37" t="s">
        <v>224</v>
      </c>
      <c r="C14" s="37" t="s">
        <v>225</v>
      </c>
      <c r="D14" s="38"/>
      <c r="E14" s="38"/>
      <c r="F14" s="38">
        <v>100000</v>
      </c>
    </row>
    <row r="15" ht="28" customHeight="1" spans="1:6">
      <c r="A15" s="34">
        <v>9</v>
      </c>
      <c r="B15" s="37" t="s">
        <v>226</v>
      </c>
      <c r="C15" s="37" t="s">
        <v>227</v>
      </c>
      <c r="D15" s="38"/>
      <c r="E15" s="38"/>
      <c r="F15" s="38">
        <v>263000</v>
      </c>
    </row>
    <row r="16" ht="28" customHeight="1" spans="1:6">
      <c r="A16" s="34">
        <v>10</v>
      </c>
      <c r="B16" s="37" t="s">
        <v>228</v>
      </c>
      <c r="C16" s="37" t="s">
        <v>229</v>
      </c>
      <c r="D16" s="38"/>
      <c r="E16" s="38"/>
      <c r="F16" s="38">
        <v>160000</v>
      </c>
    </row>
    <row r="17" ht="28" customHeight="1" spans="1:6">
      <c r="A17" s="34">
        <v>11</v>
      </c>
      <c r="B17" s="37" t="s">
        <v>230</v>
      </c>
      <c r="C17" s="37" t="s">
        <v>231</v>
      </c>
      <c r="D17" s="38"/>
      <c r="E17" s="38"/>
      <c r="F17" s="38">
        <v>57451.02</v>
      </c>
    </row>
    <row r="18" ht="28" customHeight="1" spans="1:6">
      <c r="A18" s="34">
        <v>12</v>
      </c>
      <c r="B18" s="37" t="s">
        <v>232</v>
      </c>
      <c r="C18" s="37" t="s">
        <v>233</v>
      </c>
      <c r="D18" s="38"/>
      <c r="E18" s="38"/>
      <c r="F18" s="38">
        <v>39464.6</v>
      </c>
    </row>
    <row r="19" ht="28" customHeight="1" spans="1:6">
      <c r="A19" s="34">
        <v>13</v>
      </c>
      <c r="B19" s="37" t="s">
        <v>234</v>
      </c>
      <c r="C19" s="37" t="s">
        <v>235</v>
      </c>
      <c r="D19" s="38"/>
      <c r="E19" s="38"/>
      <c r="F19" s="38">
        <v>50000</v>
      </c>
    </row>
    <row r="20" ht="28" customHeight="1" spans="1:6">
      <c r="A20" s="34">
        <v>14</v>
      </c>
      <c r="B20" s="37" t="s">
        <v>236</v>
      </c>
      <c r="C20" s="37" t="s">
        <v>237</v>
      </c>
      <c r="D20" s="38"/>
      <c r="E20" s="38"/>
      <c r="F20" s="38">
        <v>146400</v>
      </c>
    </row>
    <row r="26" ht="13.5" spans="2:3">
      <c r="B26" s="17"/>
      <c r="C26" s="17"/>
    </row>
    <row r="27" ht="13.5" spans="2:3">
      <c r="B27" s="17"/>
      <c r="C27" s="17"/>
    </row>
    <row r="28" ht="13.5" spans="2:3">
      <c r="B28" s="17"/>
      <c r="C28" s="17"/>
    </row>
  </sheetData>
  <mergeCells count="1">
    <mergeCell ref="A3:F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workbookViewId="0">
      <selection activeCell="A2" sqref="$A2:$XFD2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258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259</v>
      </c>
      <c r="B5" s="22" t="s">
        <v>260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  <row r="13" customHeight="1" spans="1:1">
      <c r="A13" s="9" t="s">
        <v>261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" sqref="$A2:$XFD2"/>
    </sheetView>
  </sheetViews>
  <sheetFormatPr defaultColWidth="10" defaultRowHeight="13.5" outlineLevelRow="6" outlineLevelCol="4"/>
  <cols>
    <col min="1" max="1" width="12.875" customWidth="1"/>
    <col min="2" max="2" width="8.75" customWidth="1"/>
    <col min="3" max="3" width="19.25" customWidth="1"/>
    <col min="4" max="4" width="21" customWidth="1"/>
    <col min="5" max="5" width="22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/>
      <c r="B2" s="1"/>
      <c r="C2" s="1"/>
      <c r="D2" s="1"/>
      <c r="E2" s="1"/>
    </row>
    <row r="3" ht="39.85" customHeight="1" spans="1:5">
      <c r="A3" s="1" t="s">
        <v>262</v>
      </c>
      <c r="B3" s="1"/>
      <c r="C3" s="1"/>
      <c r="D3" s="1"/>
      <c r="E3" s="1"/>
    </row>
    <row r="4" ht="22.75" customHeight="1" spans="1:5">
      <c r="A4" s="11"/>
      <c r="B4" s="11"/>
      <c r="C4" s="11"/>
      <c r="D4" s="11"/>
      <c r="E4" s="12" t="s">
        <v>36</v>
      </c>
    </row>
    <row r="5" ht="40" customHeight="1" spans="1:5">
      <c r="A5" s="13" t="s">
        <v>169</v>
      </c>
      <c r="B5" s="13" t="s">
        <v>117</v>
      </c>
      <c r="C5" s="14" t="s">
        <v>263</v>
      </c>
      <c r="D5" s="14" t="s">
        <v>264</v>
      </c>
      <c r="E5" s="14" t="s">
        <v>265</v>
      </c>
    </row>
    <row r="6" ht="36" customHeight="1" spans="1:5">
      <c r="A6" s="15"/>
      <c r="B6" s="16"/>
      <c r="C6" s="16"/>
      <c r="D6" s="16"/>
      <c r="E6" s="16"/>
    </row>
    <row r="7" ht="33" customHeight="1" spans="1:1">
      <c r="A7" s="9" t="s">
        <v>261</v>
      </c>
    </row>
  </sheetData>
  <mergeCells count="1">
    <mergeCell ref="A3:E3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6" sqref="A16"/>
    </sheetView>
  </sheetViews>
  <sheetFormatPr defaultColWidth="9" defaultRowHeight="13.5" outlineLevelCol="1"/>
  <cols>
    <col min="1" max="1" width="38" customWidth="1"/>
    <col min="2" max="2" width="46" customWidth="1"/>
  </cols>
  <sheetData>
    <row r="1" ht="24" spans="1:2">
      <c r="A1" s="1" t="s">
        <v>266</v>
      </c>
      <c r="B1" s="1"/>
    </row>
    <row r="2" spans="1:1">
      <c r="A2" s="2" t="s">
        <v>267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268</v>
      </c>
      <c r="B5" s="4">
        <v>1</v>
      </c>
    </row>
    <row r="6" spans="1:2">
      <c r="A6" s="6" t="s">
        <v>269</v>
      </c>
      <c r="B6" s="7"/>
    </row>
    <row r="7" spans="1:2">
      <c r="A7" s="8" t="s">
        <v>270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7"/>
  <sheetViews>
    <sheetView workbookViewId="0">
      <selection activeCell="E3" sqref="E3"/>
    </sheetView>
  </sheetViews>
  <sheetFormatPr defaultColWidth="10" defaultRowHeight="13.5" outlineLevelCol="2"/>
  <cols>
    <col min="1" max="1" width="5.01666666666667" customWidth="1"/>
    <col min="2" max="2" width="50.25" customWidth="1"/>
    <col min="3" max="3" width="31.25" customWidth="1"/>
  </cols>
  <sheetData>
    <row r="2" ht="35.4" customHeight="1" spans="1:2">
      <c r="A2" s="10"/>
      <c r="B2" s="10"/>
    </row>
    <row r="3" ht="39.15" customHeight="1" spans="1:3">
      <c r="A3" s="10"/>
      <c r="B3" s="107"/>
      <c r="C3" s="39"/>
    </row>
    <row r="4" ht="39.15" customHeight="1" spans="1:3">
      <c r="A4" s="10"/>
      <c r="B4" s="108" t="s">
        <v>13</v>
      </c>
      <c r="C4" s="108"/>
    </row>
    <row r="5" ht="29.35" customHeight="1" spans="1:3">
      <c r="A5" s="109"/>
      <c r="B5" s="110" t="s">
        <v>14</v>
      </c>
      <c r="C5" s="110" t="s">
        <v>15</v>
      </c>
    </row>
    <row r="6" ht="28.45" customHeight="1" spans="1:3">
      <c r="A6" s="100"/>
      <c r="B6" s="111" t="s">
        <v>16</v>
      </c>
      <c r="C6" s="86" t="s">
        <v>17</v>
      </c>
    </row>
    <row r="7" ht="28.45" customHeight="1" spans="1:3">
      <c r="A7" s="100"/>
      <c r="B7" s="111" t="s">
        <v>18</v>
      </c>
      <c r="C7" s="86" t="s">
        <v>19</v>
      </c>
    </row>
    <row r="8" ht="28.45" customHeight="1" spans="1:3">
      <c r="A8" s="100"/>
      <c r="B8" s="111" t="s">
        <v>20</v>
      </c>
      <c r="C8" s="86" t="s">
        <v>21</v>
      </c>
    </row>
    <row r="9" ht="28.45" customHeight="1" spans="1:3">
      <c r="A9" s="100"/>
      <c r="B9" s="111" t="s">
        <v>22</v>
      </c>
      <c r="C9" s="86"/>
    </row>
    <row r="10" ht="28.45" customHeight="1" spans="1:3">
      <c r="A10" s="100"/>
      <c r="B10" s="111" t="s">
        <v>23</v>
      </c>
      <c r="C10" s="86" t="s">
        <v>24</v>
      </c>
    </row>
    <row r="11" ht="28.45" customHeight="1" spans="1:3">
      <c r="A11" s="100"/>
      <c r="B11" s="111" t="s">
        <v>25</v>
      </c>
      <c r="C11" s="86" t="s">
        <v>26</v>
      </c>
    </row>
    <row r="12" ht="28.45" customHeight="1" spans="1:3">
      <c r="A12" s="100"/>
      <c r="B12" s="111" t="s">
        <v>27</v>
      </c>
      <c r="C12" s="86" t="s">
        <v>28</v>
      </c>
    </row>
    <row r="13" ht="28.45" customHeight="1" spans="1:3">
      <c r="A13" s="100"/>
      <c r="B13" s="111" t="s">
        <v>29</v>
      </c>
      <c r="C13" s="86" t="s">
        <v>30</v>
      </c>
    </row>
    <row r="14" ht="28.45" customHeight="1" spans="1:3">
      <c r="A14" s="100"/>
      <c r="B14" s="111" t="s">
        <v>31</v>
      </c>
      <c r="C14" s="86"/>
    </row>
    <row r="15" ht="28.45" customHeight="1" spans="1:3">
      <c r="A15" s="10"/>
      <c r="B15" s="111" t="s">
        <v>32</v>
      </c>
      <c r="C15" s="86"/>
    </row>
    <row r="16" ht="28.45" customHeight="1" spans="1:3">
      <c r="A16" s="10"/>
      <c r="B16" s="111" t="s">
        <v>33</v>
      </c>
      <c r="C16" s="86" t="s">
        <v>17</v>
      </c>
    </row>
    <row r="17" ht="36" customHeight="1" spans="2:3">
      <c r="B17" s="111" t="s">
        <v>34</v>
      </c>
      <c r="C17" s="69"/>
    </row>
  </sheetData>
  <mergeCells count="1">
    <mergeCell ref="B4:C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17" sqref="B17"/>
    </sheetView>
  </sheetViews>
  <sheetFormatPr defaultColWidth="10" defaultRowHeight="13.5" outlineLevelCol="3"/>
  <cols>
    <col min="1" max="1" width="25.25" customWidth="1"/>
    <col min="2" max="2" width="14.875" customWidth="1"/>
    <col min="3" max="3" width="31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" t="s">
        <v>35</v>
      </c>
      <c r="B2" s="1"/>
      <c r="C2" s="1"/>
      <c r="D2" s="1"/>
    </row>
    <row r="3" ht="22.75" customHeight="1" spans="1:4">
      <c r="A3" s="100"/>
      <c r="B3" s="100"/>
      <c r="C3" s="100"/>
      <c r="D3" s="101" t="s">
        <v>36</v>
      </c>
    </row>
    <row r="4" ht="22.75" customHeight="1" spans="1:4">
      <c r="A4" s="74" t="s">
        <v>37</v>
      </c>
      <c r="B4" s="74"/>
      <c r="C4" s="74" t="s">
        <v>38</v>
      </c>
      <c r="D4" s="74"/>
    </row>
    <row r="5" ht="22.75" customHeight="1" spans="1:4">
      <c r="A5" s="74" t="s">
        <v>39</v>
      </c>
      <c r="B5" s="74" t="s">
        <v>40</v>
      </c>
      <c r="C5" s="74" t="s">
        <v>39</v>
      </c>
      <c r="D5" s="74" t="s">
        <v>40</v>
      </c>
    </row>
    <row r="6" ht="19" customHeight="1" spans="1:4">
      <c r="A6" s="102" t="s">
        <v>41</v>
      </c>
      <c r="B6" s="81">
        <v>11098638.23</v>
      </c>
      <c r="C6" s="102" t="s">
        <v>42</v>
      </c>
      <c r="D6" s="81">
        <v>9232284.04</v>
      </c>
    </row>
    <row r="7" ht="19" customHeight="1" spans="1:4">
      <c r="A7" s="102" t="s">
        <v>43</v>
      </c>
      <c r="B7" s="81"/>
      <c r="C7" s="102" t="s">
        <v>44</v>
      </c>
      <c r="D7" s="103"/>
    </row>
    <row r="8" ht="19" customHeight="1" spans="1:4">
      <c r="A8" s="102" t="s">
        <v>45</v>
      </c>
      <c r="B8" s="81"/>
      <c r="C8" s="102" t="s">
        <v>46</v>
      </c>
      <c r="D8" s="103"/>
    </row>
    <row r="9" ht="19" customHeight="1" spans="1:4">
      <c r="A9" s="102" t="s">
        <v>47</v>
      </c>
      <c r="B9" s="81"/>
      <c r="C9" s="102" t="s">
        <v>48</v>
      </c>
      <c r="D9" s="103"/>
    </row>
    <row r="10" ht="19" customHeight="1" spans="1:4">
      <c r="A10" s="102" t="s">
        <v>49</v>
      </c>
      <c r="B10" s="81"/>
      <c r="C10" s="102" t="s">
        <v>50</v>
      </c>
      <c r="D10" s="103"/>
    </row>
    <row r="11" ht="19" customHeight="1" spans="1:4">
      <c r="A11" s="102" t="s">
        <v>51</v>
      </c>
      <c r="B11" s="81"/>
      <c r="C11" s="102" t="s">
        <v>52</v>
      </c>
      <c r="D11" s="103"/>
    </row>
    <row r="12" ht="19" customHeight="1" spans="1:4">
      <c r="A12" s="102" t="s">
        <v>53</v>
      </c>
      <c r="B12" s="81"/>
      <c r="C12" s="102" t="s">
        <v>54</v>
      </c>
      <c r="D12" s="103"/>
    </row>
    <row r="13" ht="19" customHeight="1" spans="1:4">
      <c r="A13" s="102" t="s">
        <v>55</v>
      </c>
      <c r="B13" s="81"/>
      <c r="C13" s="102" t="s">
        <v>56</v>
      </c>
      <c r="D13" s="103">
        <v>1330547.03</v>
      </c>
    </row>
    <row r="14" ht="19" customHeight="1" spans="1:4">
      <c r="A14" s="102" t="s">
        <v>57</v>
      </c>
      <c r="B14" s="81"/>
      <c r="C14" s="102" t="s">
        <v>58</v>
      </c>
      <c r="D14" s="103"/>
    </row>
    <row r="15" ht="19" customHeight="1" spans="1:4">
      <c r="A15" s="102"/>
      <c r="B15" s="104"/>
      <c r="C15" s="102" t="s">
        <v>59</v>
      </c>
      <c r="D15" s="103">
        <v>535807.16</v>
      </c>
    </row>
    <row r="16" ht="19" customHeight="1" spans="1:4">
      <c r="A16" s="102"/>
      <c r="B16" s="104"/>
      <c r="C16" s="102" t="s">
        <v>60</v>
      </c>
      <c r="D16" s="103"/>
    </row>
    <row r="17" ht="19" customHeight="1" spans="1:4">
      <c r="A17" s="102"/>
      <c r="B17" s="104"/>
      <c r="C17" s="102" t="s">
        <v>61</v>
      </c>
      <c r="D17" s="103"/>
    </row>
    <row r="18" ht="19" customHeight="1" spans="1:4">
      <c r="A18" s="102"/>
      <c r="B18" s="104"/>
      <c r="C18" s="102" t="s">
        <v>62</v>
      </c>
      <c r="D18" s="103"/>
    </row>
    <row r="19" ht="19" customHeight="1" spans="1:4">
      <c r="A19" s="102"/>
      <c r="B19" s="104"/>
      <c r="C19" s="102" t="s">
        <v>63</v>
      </c>
      <c r="D19" s="103"/>
    </row>
    <row r="20" ht="19" customHeight="1" spans="1:4">
      <c r="A20" s="105"/>
      <c r="B20" s="106"/>
      <c r="C20" s="102" t="s">
        <v>64</v>
      </c>
      <c r="D20" s="103"/>
    </row>
    <row r="21" ht="19" customHeight="1" spans="1:4">
      <c r="A21" s="105"/>
      <c r="B21" s="106"/>
      <c r="C21" s="102" t="s">
        <v>65</v>
      </c>
      <c r="D21" s="103"/>
    </row>
    <row r="22" ht="19" customHeight="1" spans="1:4">
      <c r="A22" s="105"/>
      <c r="B22" s="106"/>
      <c r="C22" s="102" t="s">
        <v>66</v>
      </c>
      <c r="D22" s="103"/>
    </row>
    <row r="23" ht="19" customHeight="1" spans="1:4">
      <c r="A23" s="105"/>
      <c r="B23" s="106"/>
      <c r="C23" s="102" t="s">
        <v>67</v>
      </c>
      <c r="D23" s="103"/>
    </row>
    <row r="24" ht="19" customHeight="1" spans="1:4">
      <c r="A24" s="105"/>
      <c r="B24" s="106"/>
      <c r="C24" s="102" t="s">
        <v>68</v>
      </c>
      <c r="D24" s="103"/>
    </row>
    <row r="25" ht="19" customHeight="1" spans="1:4">
      <c r="A25" s="102"/>
      <c r="B25" s="104"/>
      <c r="C25" s="102" t="s">
        <v>69</v>
      </c>
      <c r="D25" s="103"/>
    </row>
    <row r="26" ht="19" customHeight="1" spans="1:4">
      <c r="A26" s="102"/>
      <c r="B26" s="104"/>
      <c r="C26" s="102" t="s">
        <v>70</v>
      </c>
      <c r="D26" s="103"/>
    </row>
    <row r="27" ht="19" customHeight="1" spans="1:4">
      <c r="A27" s="102"/>
      <c r="B27" s="104"/>
      <c r="C27" s="102" t="s">
        <v>71</v>
      </c>
      <c r="D27" s="103"/>
    </row>
    <row r="28" ht="19" customHeight="1" spans="1:4">
      <c r="A28" s="105"/>
      <c r="B28" s="106"/>
      <c r="C28" s="102" t="s">
        <v>72</v>
      </c>
      <c r="D28" s="103"/>
    </row>
    <row r="29" ht="19" customHeight="1" spans="1:4">
      <c r="A29" s="105"/>
      <c r="B29" s="106"/>
      <c r="C29" s="102" t="s">
        <v>73</v>
      </c>
      <c r="D29" s="103"/>
    </row>
    <row r="30" ht="19" customHeight="1" spans="1:4">
      <c r="A30" s="105"/>
      <c r="B30" s="106"/>
      <c r="C30" s="102" t="s">
        <v>74</v>
      </c>
      <c r="D30" s="103"/>
    </row>
    <row r="31" ht="19" customHeight="1" spans="1:4">
      <c r="A31" s="105"/>
      <c r="B31" s="106"/>
      <c r="C31" s="102" t="s">
        <v>75</v>
      </c>
      <c r="D31" s="103"/>
    </row>
    <row r="32" ht="19" customHeight="1" spans="1:4">
      <c r="A32" s="105"/>
      <c r="B32" s="106"/>
      <c r="C32" s="102" t="s">
        <v>76</v>
      </c>
      <c r="D32" s="103"/>
    </row>
    <row r="33" ht="19" customHeight="1" spans="1:4">
      <c r="A33" s="102"/>
      <c r="B33" s="102"/>
      <c r="C33" s="102" t="s">
        <v>77</v>
      </c>
      <c r="D33" s="103"/>
    </row>
    <row r="34" ht="19" customHeight="1" spans="1:4">
      <c r="A34" s="102"/>
      <c r="B34" s="102"/>
      <c r="C34" s="102" t="s">
        <v>78</v>
      </c>
      <c r="D34" s="103"/>
    </row>
    <row r="35" ht="19" customHeight="1" spans="1:4">
      <c r="A35" s="102"/>
      <c r="B35" s="102"/>
      <c r="C35" s="102" t="s">
        <v>79</v>
      </c>
      <c r="D35" s="103"/>
    </row>
    <row r="36" ht="19" customHeight="1" spans="1:4">
      <c r="A36" s="105" t="s">
        <v>80</v>
      </c>
      <c r="B36" s="106">
        <f>SUM(B6:B14)</f>
        <v>11098638.23</v>
      </c>
      <c r="C36" s="105" t="s">
        <v>81</v>
      </c>
      <c r="D36" s="106">
        <f>SUM(D6:D35)</f>
        <v>11098638.23</v>
      </c>
    </row>
    <row r="37" ht="19" customHeight="1" spans="1:4">
      <c r="A37" s="105" t="s">
        <v>82</v>
      </c>
      <c r="B37" s="106"/>
      <c r="C37" s="105" t="s">
        <v>83</v>
      </c>
      <c r="D37" s="106"/>
    </row>
    <row r="38" ht="19" customHeight="1" spans="1:4">
      <c r="A38" s="105" t="s">
        <v>84</v>
      </c>
      <c r="B38" s="104"/>
      <c r="C38" s="102"/>
      <c r="D38" s="104"/>
    </row>
    <row r="39" ht="19" customHeight="1" spans="1:4">
      <c r="A39" s="105" t="s">
        <v>85</v>
      </c>
      <c r="B39" s="106">
        <f>B36+B37</f>
        <v>11098638.23</v>
      </c>
      <c r="C39" s="105" t="s">
        <v>86</v>
      </c>
      <c r="D39" s="106">
        <f>D36+D37</f>
        <v>11098638.23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topLeftCell="A12" workbookViewId="0">
      <selection activeCell="B22" sqref="B2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92"/>
      <c r="B3" s="21" t="s">
        <v>36</v>
      </c>
    </row>
    <row r="4" ht="21" customHeight="1" spans="1:2">
      <c r="A4" s="30" t="s">
        <v>39</v>
      </c>
      <c r="B4" s="30" t="s">
        <v>40</v>
      </c>
    </row>
    <row r="5" s="17" customFormat="1" ht="21" customHeight="1" spans="1:3">
      <c r="A5" s="93" t="s">
        <v>88</v>
      </c>
      <c r="B5" s="94">
        <v>11098638.23</v>
      </c>
      <c r="C5" s="18"/>
    </row>
    <row r="6" s="17" customFormat="1" ht="21" customHeight="1" spans="1:3">
      <c r="A6" s="95" t="s">
        <v>89</v>
      </c>
      <c r="B6" s="96">
        <v>11098638.23</v>
      </c>
      <c r="C6" s="18"/>
    </row>
    <row r="7" s="17" customFormat="1" ht="21" customHeight="1" spans="1:3">
      <c r="A7" s="95" t="s">
        <v>90</v>
      </c>
      <c r="B7" s="96"/>
      <c r="C7" s="18"/>
    </row>
    <row r="8" s="17" customFormat="1" ht="21" customHeight="1" spans="1:3">
      <c r="A8" s="93" t="s">
        <v>91</v>
      </c>
      <c r="B8" s="96"/>
      <c r="C8" s="18"/>
    </row>
    <row r="9" s="17" customFormat="1" ht="21" customHeight="1" spans="1:3">
      <c r="A9" s="95" t="s">
        <v>89</v>
      </c>
      <c r="B9" s="96"/>
      <c r="C9" s="18"/>
    </row>
    <row r="10" s="17" customFormat="1" ht="21" customHeight="1" spans="1:3">
      <c r="A10" s="95" t="s">
        <v>90</v>
      </c>
      <c r="B10" s="96"/>
      <c r="C10" s="18"/>
    </row>
    <row r="11" s="17" customFormat="1" ht="21" customHeight="1" spans="1:3">
      <c r="A11" s="93" t="s">
        <v>92</v>
      </c>
      <c r="B11" s="96"/>
      <c r="C11" s="18"/>
    </row>
    <row r="12" s="17" customFormat="1" ht="21" customHeight="1" spans="1:3">
      <c r="A12" s="95" t="s">
        <v>89</v>
      </c>
      <c r="B12" s="96"/>
      <c r="C12" s="18"/>
    </row>
    <row r="13" s="17" customFormat="1" ht="21" customHeight="1" spans="1:3">
      <c r="A13" s="95" t="s">
        <v>90</v>
      </c>
      <c r="B13" s="96"/>
      <c r="C13" s="18"/>
    </row>
    <row r="14" s="17" customFormat="1" ht="21" customHeight="1" spans="1:3">
      <c r="A14" s="97" t="s">
        <v>93</v>
      </c>
      <c r="B14" s="96">
        <f>SUM(B15:B17)</f>
        <v>0</v>
      </c>
      <c r="C14" s="18"/>
    </row>
    <row r="15" s="17" customFormat="1" ht="21" customHeight="1" spans="1:3">
      <c r="A15" s="95" t="s">
        <v>94</v>
      </c>
      <c r="B15" s="96"/>
      <c r="C15" s="18"/>
    </row>
    <row r="16" s="17" customFormat="1" ht="21" customHeight="1" spans="1:3">
      <c r="A16" s="95" t="s">
        <v>95</v>
      </c>
      <c r="B16" s="96"/>
      <c r="C16" s="18"/>
    </row>
    <row r="17" s="17" customFormat="1" ht="21" customHeight="1" spans="1:3">
      <c r="A17" s="95" t="s">
        <v>96</v>
      </c>
      <c r="B17" s="96"/>
      <c r="C17" s="18"/>
    </row>
    <row r="18" s="17" customFormat="1" ht="21" customHeight="1" spans="1:3">
      <c r="A18" s="97" t="s">
        <v>97</v>
      </c>
      <c r="B18" s="96"/>
      <c r="C18" s="18"/>
    </row>
    <row r="19" s="17" customFormat="1" ht="21" customHeight="1" spans="1:3">
      <c r="A19" s="97" t="s">
        <v>98</v>
      </c>
      <c r="B19" s="96"/>
      <c r="C19" s="18"/>
    </row>
    <row r="20" s="17" customFormat="1" ht="21" customHeight="1" spans="1:3">
      <c r="A20" s="97" t="s">
        <v>99</v>
      </c>
      <c r="B20" s="96"/>
      <c r="C20" s="18"/>
    </row>
    <row r="21" s="17" customFormat="1" ht="21" customHeight="1" spans="1:3">
      <c r="A21" s="97" t="s">
        <v>100</v>
      </c>
      <c r="B21" s="96"/>
      <c r="C21" s="18"/>
    </row>
    <row r="22" s="17" customFormat="1" ht="21" customHeight="1" spans="1:3">
      <c r="A22" s="97" t="s">
        <v>101</v>
      </c>
      <c r="B22" s="94">
        <f>B23+B26+B29+B30</f>
        <v>0</v>
      </c>
      <c r="C22" s="18"/>
    </row>
    <row r="23" s="17" customFormat="1" ht="21" customHeight="1" spans="1:3">
      <c r="A23" s="95" t="s">
        <v>102</v>
      </c>
      <c r="B23" s="94">
        <f>B24+B25</f>
        <v>0</v>
      </c>
      <c r="C23" s="18"/>
    </row>
    <row r="24" s="17" customFormat="1" ht="21" customHeight="1" spans="1:3">
      <c r="A24" s="95" t="s">
        <v>103</v>
      </c>
      <c r="B24" s="94"/>
      <c r="C24" s="18"/>
    </row>
    <row r="25" s="17" customFormat="1" ht="21" customHeight="1" spans="1:3">
      <c r="A25" s="95" t="s">
        <v>104</v>
      </c>
      <c r="B25" s="94"/>
      <c r="C25" s="18"/>
    </row>
    <row r="26" s="17" customFormat="1" ht="21" customHeight="1" spans="1:3">
      <c r="A26" s="95" t="s">
        <v>105</v>
      </c>
      <c r="B26" s="94">
        <f>B27+B28</f>
        <v>0</v>
      </c>
      <c r="C26" s="18"/>
    </row>
    <row r="27" s="17" customFormat="1" ht="21" customHeight="1" spans="1:3">
      <c r="A27" s="95" t="s">
        <v>106</v>
      </c>
      <c r="B27" s="94"/>
      <c r="C27" s="18"/>
    </row>
    <row r="28" s="17" customFormat="1" ht="21" customHeight="1" spans="1:3">
      <c r="A28" s="95" t="s">
        <v>107</v>
      </c>
      <c r="B28" s="94"/>
      <c r="C28" s="18"/>
    </row>
    <row r="29" s="17" customFormat="1" ht="21" customHeight="1" spans="1:3">
      <c r="A29" s="95" t="s">
        <v>108</v>
      </c>
      <c r="B29" s="94"/>
      <c r="C29" s="18"/>
    </row>
    <row r="30" s="17" customFormat="1" ht="21" customHeight="1" spans="1:3">
      <c r="A30" s="95" t="s">
        <v>109</v>
      </c>
      <c r="B30" s="94"/>
      <c r="C30" s="18"/>
    </row>
    <row r="31" s="17" customFormat="1" ht="21" customHeight="1" spans="1:3">
      <c r="A31" s="98" t="s">
        <v>110</v>
      </c>
      <c r="B31" s="99">
        <f>B5+B8+B14+B18+B19+B20+B21+B22</f>
        <v>11098638.23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3" sqref="$A3:$XFD3"/>
    </sheetView>
  </sheetViews>
  <sheetFormatPr defaultColWidth="10" defaultRowHeight="13.5" outlineLevelCol="4"/>
  <cols>
    <col min="1" max="1" width="36.5" customWidth="1"/>
    <col min="2" max="2" width="14.375" customWidth="1"/>
    <col min="3" max="3" width="13.7" customWidth="1"/>
    <col min="4" max="4" width="10.5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14.3" customHeight="1" spans="1:5">
      <c r="A2" s="10"/>
      <c r="B2" s="10"/>
      <c r="C2" s="10"/>
      <c r="D2" s="10"/>
      <c r="E2" s="10"/>
    </row>
    <row r="3" ht="14.3" customHeight="1" spans="1:5">
      <c r="A3" s="10"/>
      <c r="B3" s="10"/>
      <c r="C3" s="10"/>
      <c r="D3" s="10"/>
      <c r="E3" s="10"/>
    </row>
    <row r="4" ht="39.85" customHeight="1" spans="1:5">
      <c r="A4" s="1" t="s">
        <v>111</v>
      </c>
      <c r="B4" s="1"/>
      <c r="C4" s="1"/>
      <c r="D4" s="1"/>
      <c r="E4" s="1"/>
    </row>
    <row r="5" ht="22.75" customHeight="1" spans="1:5">
      <c r="A5" s="11"/>
      <c r="B5" s="11"/>
      <c r="C5" s="11"/>
      <c r="D5" s="11"/>
      <c r="E5" s="11" t="s">
        <v>36</v>
      </c>
    </row>
    <row r="6" ht="32" customHeight="1" spans="1:5">
      <c r="A6" s="85" t="s">
        <v>112</v>
      </c>
      <c r="B6" s="85" t="s">
        <v>113</v>
      </c>
      <c r="C6" s="85" t="s">
        <v>114</v>
      </c>
      <c r="D6" s="85" t="s">
        <v>115</v>
      </c>
      <c r="E6" s="85" t="s">
        <v>116</v>
      </c>
    </row>
    <row r="7" ht="32" customHeight="1" spans="1:5">
      <c r="A7" s="86" t="s">
        <v>117</v>
      </c>
      <c r="B7" s="60">
        <f>C7</f>
        <v>11098638.23</v>
      </c>
      <c r="C7" s="60">
        <f>C8+C11+C17</f>
        <v>11098638.23</v>
      </c>
      <c r="D7" s="60"/>
      <c r="E7" s="60"/>
    </row>
    <row r="8" ht="32" customHeight="1" spans="1:5">
      <c r="A8" s="87" t="s">
        <v>118</v>
      </c>
      <c r="B8" s="60">
        <f t="shared" ref="B8:B19" si="0">C8</f>
        <v>9232284.04</v>
      </c>
      <c r="C8" s="60">
        <v>9232284.04</v>
      </c>
      <c r="D8" s="60"/>
      <c r="E8" s="60"/>
    </row>
    <row r="9" ht="32" customHeight="1" spans="1:5">
      <c r="A9" s="88" t="s">
        <v>119</v>
      </c>
      <c r="B9" s="65">
        <f t="shared" si="0"/>
        <v>9232284.04</v>
      </c>
      <c r="C9" s="65">
        <v>9232284.04</v>
      </c>
      <c r="D9" s="60"/>
      <c r="E9" s="60"/>
    </row>
    <row r="10" ht="32" customHeight="1" spans="1:5">
      <c r="A10" s="88" t="s">
        <v>120</v>
      </c>
      <c r="B10" s="65">
        <f t="shared" si="0"/>
        <v>9232284.07</v>
      </c>
      <c r="C10" s="65">
        <v>9232284.07</v>
      </c>
      <c r="D10" s="66"/>
      <c r="E10" s="66"/>
    </row>
    <row r="11" ht="32" customHeight="1" spans="1:5">
      <c r="A11" s="89" t="s">
        <v>121</v>
      </c>
      <c r="B11" s="60">
        <f t="shared" si="0"/>
        <v>1330547.03</v>
      </c>
      <c r="C11" s="62">
        <v>1330547.03</v>
      </c>
      <c r="D11" s="69"/>
      <c r="E11" s="69"/>
    </row>
    <row r="12" ht="32" customHeight="1" spans="1:5">
      <c r="A12" s="90" t="s">
        <v>122</v>
      </c>
      <c r="B12" s="65">
        <f t="shared" si="0"/>
        <v>1276546.37</v>
      </c>
      <c r="C12" s="65">
        <v>1276546.37</v>
      </c>
      <c r="D12" s="69"/>
      <c r="E12" s="69"/>
    </row>
    <row r="13" ht="32" customHeight="1" spans="1:5">
      <c r="A13" s="91" t="s">
        <v>123</v>
      </c>
      <c r="B13" s="65">
        <f t="shared" si="0"/>
        <v>110290</v>
      </c>
      <c r="C13" s="65">
        <v>110290</v>
      </c>
      <c r="D13" s="69"/>
      <c r="E13" s="69"/>
    </row>
    <row r="14" ht="32" customHeight="1" spans="1:5">
      <c r="A14" s="90" t="s">
        <v>124</v>
      </c>
      <c r="B14" s="65">
        <f t="shared" si="0"/>
        <v>1166256.37</v>
      </c>
      <c r="C14" s="65">
        <v>1166256.37</v>
      </c>
      <c r="D14" s="69"/>
      <c r="E14" s="69"/>
    </row>
    <row r="15" ht="32" customHeight="1" spans="1:5">
      <c r="A15" s="90" t="s">
        <v>125</v>
      </c>
      <c r="B15" s="65">
        <f t="shared" si="0"/>
        <v>54000.66</v>
      </c>
      <c r="C15" s="65">
        <v>54000.66</v>
      </c>
      <c r="D15" s="69"/>
      <c r="E15" s="69"/>
    </row>
    <row r="16" ht="32" customHeight="1" spans="1:5">
      <c r="A16" s="90" t="s">
        <v>126</v>
      </c>
      <c r="B16" s="65">
        <f t="shared" si="0"/>
        <v>54000.66</v>
      </c>
      <c r="C16" s="65">
        <v>54000.66</v>
      </c>
      <c r="D16" s="69"/>
      <c r="E16" s="69"/>
    </row>
    <row r="17" ht="32" customHeight="1" spans="1:5">
      <c r="A17" s="89" t="s">
        <v>127</v>
      </c>
      <c r="B17" s="60">
        <f t="shared" si="0"/>
        <v>535807.16</v>
      </c>
      <c r="C17" s="62">
        <v>535807.16</v>
      </c>
      <c r="D17" s="69"/>
      <c r="E17" s="69"/>
    </row>
    <row r="18" ht="32" customHeight="1" spans="1:5">
      <c r="A18" s="90" t="s">
        <v>128</v>
      </c>
      <c r="B18" s="65">
        <f t="shared" si="0"/>
        <v>535807.16</v>
      </c>
      <c r="C18" s="65">
        <v>535807.16</v>
      </c>
      <c r="D18" s="69"/>
      <c r="E18" s="69"/>
    </row>
    <row r="19" ht="32" customHeight="1" spans="1:5">
      <c r="A19" s="91" t="s">
        <v>129</v>
      </c>
      <c r="B19" s="65">
        <f t="shared" si="0"/>
        <v>535807.16</v>
      </c>
      <c r="C19" s="65">
        <v>535807.16</v>
      </c>
      <c r="D19" s="69"/>
      <c r="E19" s="69"/>
    </row>
  </sheetData>
  <mergeCells count="1">
    <mergeCell ref="A4:E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4" sqref="$A4:$XF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" t="s">
        <v>130</v>
      </c>
      <c r="B2" s="1"/>
      <c r="C2" s="1"/>
      <c r="D2" s="1"/>
      <c r="E2" s="10"/>
      <c r="F2" s="10"/>
      <c r="G2" s="10"/>
    </row>
    <row r="3" ht="22.75" customHeight="1" spans="1:7">
      <c r="A3" s="11"/>
      <c r="B3" s="11"/>
      <c r="C3" s="45" t="s">
        <v>36</v>
      </c>
      <c r="D3" s="45"/>
      <c r="E3" s="11"/>
      <c r="F3" s="11"/>
      <c r="G3" s="11"/>
    </row>
    <row r="4" ht="20" customHeight="1" spans="1:7">
      <c r="A4" s="74" t="s">
        <v>37</v>
      </c>
      <c r="B4" s="74"/>
      <c r="C4" s="74" t="s">
        <v>38</v>
      </c>
      <c r="D4" s="74"/>
      <c r="E4" s="11"/>
      <c r="F4" s="11"/>
      <c r="G4" s="11"/>
    </row>
    <row r="5" ht="20" customHeight="1" spans="1:7">
      <c r="A5" s="74" t="s">
        <v>39</v>
      </c>
      <c r="B5" s="74" t="s">
        <v>40</v>
      </c>
      <c r="C5" s="74" t="s">
        <v>39</v>
      </c>
      <c r="D5" s="74" t="s">
        <v>117</v>
      </c>
      <c r="E5" s="11"/>
      <c r="F5" s="11"/>
      <c r="G5" s="11"/>
    </row>
    <row r="6" ht="20" customHeight="1" spans="1:7">
      <c r="A6" s="15" t="s">
        <v>131</v>
      </c>
      <c r="B6" s="80">
        <f>SUM(B7:B9)</f>
        <v>11098638.23</v>
      </c>
      <c r="C6" s="15" t="s">
        <v>132</v>
      </c>
      <c r="D6" s="80">
        <f>SUM(D7:D36)</f>
        <v>11098638.23</v>
      </c>
      <c r="E6" s="11"/>
      <c r="F6" s="11"/>
      <c r="G6" s="11"/>
    </row>
    <row r="7" ht="20" customHeight="1" spans="1:7">
      <c r="A7" s="15" t="s">
        <v>133</v>
      </c>
      <c r="B7" s="81">
        <v>11098638.23</v>
      </c>
      <c r="C7" s="15" t="s">
        <v>134</v>
      </c>
      <c r="D7" s="81">
        <v>9232284.04</v>
      </c>
      <c r="E7" s="11"/>
      <c r="F7" s="11"/>
      <c r="G7" s="11"/>
    </row>
    <row r="8" ht="20" customHeight="1" spans="1:7">
      <c r="A8" s="15" t="s">
        <v>135</v>
      </c>
      <c r="B8" s="81"/>
      <c r="C8" s="15" t="s">
        <v>136</v>
      </c>
      <c r="D8" s="81"/>
      <c r="E8" s="11"/>
      <c r="F8" s="11"/>
      <c r="G8" s="11"/>
    </row>
    <row r="9" ht="20" customHeight="1" spans="1:7">
      <c r="A9" s="15" t="s">
        <v>137</v>
      </c>
      <c r="B9" s="81"/>
      <c r="C9" s="15" t="s">
        <v>138</v>
      </c>
      <c r="D9" s="81"/>
      <c r="E9" s="11"/>
      <c r="F9" s="11"/>
      <c r="G9" s="11"/>
    </row>
    <row r="10" ht="20" customHeight="1" spans="1:7">
      <c r="A10" s="15"/>
      <c r="B10" s="82"/>
      <c r="C10" s="15" t="s">
        <v>139</v>
      </c>
      <c r="D10" s="81"/>
      <c r="E10" s="11"/>
      <c r="F10" s="11"/>
      <c r="G10" s="11"/>
    </row>
    <row r="11" ht="20" customHeight="1" spans="1:7">
      <c r="A11" s="15"/>
      <c r="B11" s="82"/>
      <c r="C11" s="15" t="s">
        <v>140</v>
      </c>
      <c r="D11" s="81"/>
      <c r="E11" s="11"/>
      <c r="F11" s="11"/>
      <c r="G11" s="11"/>
    </row>
    <row r="12" ht="20" customHeight="1" spans="1:7">
      <c r="A12" s="15"/>
      <c r="B12" s="82"/>
      <c r="C12" s="15" t="s">
        <v>141</v>
      </c>
      <c r="D12" s="81"/>
      <c r="E12" s="11"/>
      <c r="F12" s="11"/>
      <c r="G12" s="11"/>
    </row>
    <row r="13" ht="20" customHeight="1" spans="1:7">
      <c r="A13" s="42"/>
      <c r="B13" s="77"/>
      <c r="C13" s="15" t="s">
        <v>142</v>
      </c>
      <c r="D13" s="81"/>
      <c r="E13" s="11"/>
      <c r="F13" s="11"/>
      <c r="G13" s="11"/>
    </row>
    <row r="14" ht="20" customHeight="1" spans="1:7">
      <c r="A14" s="15"/>
      <c r="B14" s="82"/>
      <c r="C14" s="15" t="s">
        <v>143</v>
      </c>
      <c r="D14" s="81">
        <v>1330547.03</v>
      </c>
      <c r="E14" s="11"/>
      <c r="F14" s="11"/>
      <c r="G14" s="44"/>
    </row>
    <row r="15" ht="20" customHeight="1" spans="1:7">
      <c r="A15" s="15"/>
      <c r="B15" s="82"/>
      <c r="C15" s="15" t="s">
        <v>144</v>
      </c>
      <c r="D15" s="81"/>
      <c r="E15" s="11"/>
      <c r="F15" s="11"/>
      <c r="G15" s="11"/>
    </row>
    <row r="16" ht="20" customHeight="1" spans="1:7">
      <c r="A16" s="15"/>
      <c r="B16" s="82"/>
      <c r="C16" s="15" t="s">
        <v>145</v>
      </c>
      <c r="D16" s="81">
        <v>535807.16</v>
      </c>
      <c r="E16" s="11"/>
      <c r="F16" s="11"/>
      <c r="G16" s="11"/>
    </row>
    <row r="17" ht="20" customHeight="1" spans="1:7">
      <c r="A17" s="15"/>
      <c r="B17" s="82"/>
      <c r="C17" s="15" t="s">
        <v>146</v>
      </c>
      <c r="D17" s="81"/>
      <c r="E17" s="11"/>
      <c r="F17" s="11"/>
      <c r="G17" s="11"/>
    </row>
    <row r="18" ht="20" customHeight="1" spans="1:7">
      <c r="A18" s="15"/>
      <c r="B18" s="82"/>
      <c r="C18" s="15" t="s">
        <v>147</v>
      </c>
      <c r="D18" s="81"/>
      <c r="E18" s="11"/>
      <c r="F18" s="11"/>
      <c r="G18" s="11"/>
    </row>
    <row r="19" ht="20" customHeight="1" spans="1:7">
      <c r="A19" s="15"/>
      <c r="B19" s="15"/>
      <c r="C19" s="15" t="s">
        <v>148</v>
      </c>
      <c r="D19" s="81"/>
      <c r="E19" s="11"/>
      <c r="F19" s="11"/>
      <c r="G19" s="11"/>
    </row>
    <row r="20" ht="20" customHeight="1" spans="1:7">
      <c r="A20" s="15"/>
      <c r="B20" s="15"/>
      <c r="C20" s="15" t="s">
        <v>149</v>
      </c>
      <c r="D20" s="81"/>
      <c r="E20" s="11"/>
      <c r="F20" s="11"/>
      <c r="G20" s="11"/>
    </row>
    <row r="21" ht="20" customHeight="1" spans="1:7">
      <c r="A21" s="15"/>
      <c r="B21" s="15"/>
      <c r="C21" s="15" t="s">
        <v>150</v>
      </c>
      <c r="D21" s="81"/>
      <c r="E21" s="11"/>
      <c r="F21" s="11"/>
      <c r="G21" s="11"/>
    </row>
    <row r="22" ht="20" customHeight="1" spans="1:7">
      <c r="A22" s="15"/>
      <c r="B22" s="15"/>
      <c r="C22" s="15" t="s">
        <v>151</v>
      </c>
      <c r="D22" s="81"/>
      <c r="E22" s="11"/>
      <c r="F22" s="11"/>
      <c r="G22" s="11"/>
    </row>
    <row r="23" ht="20" customHeight="1" spans="1:7">
      <c r="A23" s="15"/>
      <c r="B23" s="15"/>
      <c r="C23" s="15" t="s">
        <v>152</v>
      </c>
      <c r="D23" s="81"/>
      <c r="E23" s="11"/>
      <c r="F23" s="11"/>
      <c r="G23" s="11"/>
    </row>
    <row r="24" ht="20" customHeight="1" spans="1:7">
      <c r="A24" s="15"/>
      <c r="B24" s="15"/>
      <c r="C24" s="15" t="s">
        <v>153</v>
      </c>
      <c r="D24" s="81"/>
      <c r="E24" s="11"/>
      <c r="F24" s="11"/>
      <c r="G24" s="11"/>
    </row>
    <row r="25" ht="20" customHeight="1" spans="1:7">
      <c r="A25" s="15"/>
      <c r="B25" s="15"/>
      <c r="C25" s="15" t="s">
        <v>154</v>
      </c>
      <c r="D25" s="81"/>
      <c r="E25" s="11"/>
      <c r="F25" s="11"/>
      <c r="G25" s="11"/>
    </row>
    <row r="26" ht="20" customHeight="1" spans="1:7">
      <c r="A26" s="15"/>
      <c r="B26" s="15"/>
      <c r="C26" s="15" t="s">
        <v>155</v>
      </c>
      <c r="D26" s="81"/>
      <c r="E26" s="11"/>
      <c r="F26" s="11"/>
      <c r="G26" s="11"/>
    </row>
    <row r="27" ht="20" customHeight="1" spans="1:7">
      <c r="A27" s="15"/>
      <c r="B27" s="15"/>
      <c r="C27" s="15" t="s">
        <v>156</v>
      </c>
      <c r="D27" s="81"/>
      <c r="E27" s="11"/>
      <c r="F27" s="11"/>
      <c r="G27" s="11"/>
    </row>
    <row r="28" ht="20" customHeight="1" spans="1:7">
      <c r="A28" s="15"/>
      <c r="B28" s="15"/>
      <c r="C28" s="15" t="s">
        <v>157</v>
      </c>
      <c r="D28" s="81"/>
      <c r="E28" s="11"/>
      <c r="F28" s="11"/>
      <c r="G28" s="11"/>
    </row>
    <row r="29" ht="20" customHeight="1" spans="1:7">
      <c r="A29" s="15"/>
      <c r="B29" s="15"/>
      <c r="C29" s="15" t="s">
        <v>158</v>
      </c>
      <c r="D29" s="81"/>
      <c r="E29" s="11"/>
      <c r="F29" s="11"/>
      <c r="G29" s="11"/>
    </row>
    <row r="30" ht="20" customHeight="1" spans="1:7">
      <c r="A30" s="15"/>
      <c r="B30" s="15"/>
      <c r="C30" s="15" t="s">
        <v>159</v>
      </c>
      <c r="D30" s="81"/>
      <c r="E30" s="11"/>
      <c r="F30" s="11"/>
      <c r="G30" s="11"/>
    </row>
    <row r="31" ht="20" customHeight="1" spans="1:7">
      <c r="A31" s="15"/>
      <c r="B31" s="15"/>
      <c r="C31" s="15" t="s">
        <v>160</v>
      </c>
      <c r="D31" s="81"/>
      <c r="E31" s="11"/>
      <c r="F31" s="11"/>
      <c r="G31" s="11"/>
    </row>
    <row r="32" ht="20" customHeight="1" spans="1:7">
      <c r="A32" s="15"/>
      <c r="B32" s="15"/>
      <c r="C32" s="15" t="s">
        <v>161</v>
      </c>
      <c r="D32" s="81"/>
      <c r="E32" s="11"/>
      <c r="F32" s="11"/>
      <c r="G32" s="11"/>
    </row>
    <row r="33" ht="20" customHeight="1" spans="1:7">
      <c r="A33" s="15"/>
      <c r="B33" s="15"/>
      <c r="C33" s="15" t="s">
        <v>162</v>
      </c>
      <c r="D33" s="81"/>
      <c r="E33" s="11"/>
      <c r="F33" s="11"/>
      <c r="G33" s="11"/>
    </row>
    <row r="34" ht="20" customHeight="1" spans="1:7">
      <c r="A34" s="15"/>
      <c r="B34" s="15"/>
      <c r="C34" s="15" t="s">
        <v>163</v>
      </c>
      <c r="D34" s="81"/>
      <c r="E34" s="11"/>
      <c r="F34" s="11"/>
      <c r="G34" s="11"/>
    </row>
    <row r="35" ht="20" customHeight="1" spans="1:7">
      <c r="A35" s="15"/>
      <c r="B35" s="15"/>
      <c r="C35" s="15" t="s">
        <v>164</v>
      </c>
      <c r="D35" s="81"/>
      <c r="E35" s="11"/>
      <c r="F35" s="11"/>
      <c r="G35" s="11"/>
    </row>
    <row r="36" ht="20" customHeight="1" spans="1:7">
      <c r="A36" s="15"/>
      <c r="B36" s="15"/>
      <c r="C36" s="15" t="s">
        <v>165</v>
      </c>
      <c r="D36" s="80"/>
      <c r="E36" s="11"/>
      <c r="F36" s="11"/>
      <c r="G36" s="11"/>
    </row>
    <row r="37" ht="20" customHeight="1" spans="1:7">
      <c r="A37" s="74" t="s">
        <v>166</v>
      </c>
      <c r="B37" s="83">
        <f>B6</f>
        <v>11098638.23</v>
      </c>
      <c r="C37" s="74" t="s">
        <v>167</v>
      </c>
      <c r="D37" s="84">
        <f>D6</f>
        <v>11098638.23</v>
      </c>
      <c r="E37" s="44"/>
      <c r="F37" s="11"/>
      <c r="G37" s="11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2" sqref="$A2:$XFD2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9.85" customHeight="1" spans="1:11">
      <c r="A3" s="1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22.75" customHeight="1" spans="1:11">
      <c r="A4" s="11"/>
      <c r="B4" s="11"/>
      <c r="C4" s="11"/>
      <c r="D4" s="11"/>
      <c r="E4" s="11"/>
      <c r="F4" s="11"/>
      <c r="G4" s="11"/>
      <c r="H4" s="11"/>
      <c r="I4" s="11"/>
      <c r="J4" s="45" t="s">
        <v>36</v>
      </c>
      <c r="K4" s="45"/>
    </row>
    <row r="5" ht="22.75" customHeight="1" spans="1:11">
      <c r="A5" s="74" t="s">
        <v>169</v>
      </c>
      <c r="B5" s="74" t="s">
        <v>117</v>
      </c>
      <c r="C5" s="74" t="s">
        <v>170</v>
      </c>
      <c r="D5" s="74"/>
      <c r="E5" s="74"/>
      <c r="F5" s="74" t="s">
        <v>171</v>
      </c>
      <c r="G5" s="74"/>
      <c r="H5" s="74"/>
      <c r="I5" s="74" t="s">
        <v>172</v>
      </c>
      <c r="J5" s="74"/>
      <c r="K5" s="74"/>
    </row>
    <row r="6" ht="22.75" customHeight="1" spans="1:11">
      <c r="A6" s="74"/>
      <c r="B6" s="74"/>
      <c r="C6" s="14" t="s">
        <v>117</v>
      </c>
      <c r="D6" s="14" t="s">
        <v>114</v>
      </c>
      <c r="E6" s="14" t="s">
        <v>115</v>
      </c>
      <c r="F6" s="14" t="s">
        <v>117</v>
      </c>
      <c r="G6" s="14" t="s">
        <v>114</v>
      </c>
      <c r="H6" s="14" t="s">
        <v>115</v>
      </c>
      <c r="I6" s="14" t="s">
        <v>117</v>
      </c>
      <c r="J6" s="14" t="s">
        <v>114</v>
      </c>
      <c r="K6" s="14" t="s">
        <v>115</v>
      </c>
    </row>
    <row r="7" ht="22.75" customHeight="1" spans="1:11">
      <c r="A7" s="42" t="s">
        <v>2</v>
      </c>
      <c r="B7" s="75">
        <v>11098638.23</v>
      </c>
      <c r="C7" s="75">
        <v>11098638.23</v>
      </c>
      <c r="D7" s="75">
        <v>11098638.23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5"/>
      <c r="C8" s="75"/>
      <c r="D8" s="77"/>
      <c r="E8" s="77"/>
      <c r="F8" s="77"/>
      <c r="G8" s="77"/>
      <c r="H8" s="77"/>
      <c r="I8" s="77"/>
      <c r="J8" s="77"/>
      <c r="K8" s="77"/>
    </row>
    <row r="9" ht="22.75" customHeight="1" spans="1:11">
      <c r="A9" s="78"/>
      <c r="B9" s="79"/>
      <c r="C9" s="79"/>
      <c r="D9" s="77"/>
      <c r="E9" s="77"/>
      <c r="F9" s="77"/>
      <c r="G9" s="77"/>
      <c r="H9" s="77"/>
      <c r="I9" s="77"/>
      <c r="J9" s="77"/>
      <c r="K9" s="77"/>
    </row>
  </sheetData>
  <mergeCells count="7">
    <mergeCell ref="A3:K3"/>
    <mergeCell ref="J4:K4"/>
    <mergeCell ref="C5:E5"/>
    <mergeCell ref="F5:H5"/>
    <mergeCell ref="I5:K5"/>
    <mergeCell ref="A5:A6"/>
    <mergeCell ref="B5:B6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1" sqref="E11"/>
    </sheetView>
  </sheetViews>
  <sheetFormatPr defaultColWidth="10" defaultRowHeight="13.5" outlineLevelCol="4"/>
  <cols>
    <col min="1" max="1" width="12" customWidth="1"/>
    <col min="2" max="2" width="25.7833333333333" customWidth="1"/>
    <col min="3" max="3" width="14.75" customWidth="1"/>
    <col min="4" max="4" width="18.375" customWidth="1"/>
    <col min="5" max="5" width="16.125" customWidth="1"/>
  </cols>
  <sheetData>
    <row r="1" ht="14.3" customHeight="1" spans="1:1">
      <c r="A1" s="51"/>
    </row>
    <row r="2" ht="36.9" customHeight="1" spans="1:5">
      <c r="A2" s="1"/>
      <c r="B2" s="39"/>
      <c r="C2" s="39"/>
      <c r="D2" s="39"/>
      <c r="E2" s="39"/>
    </row>
    <row r="3" ht="36.9" customHeight="1" spans="1:5">
      <c r="A3" s="1" t="s">
        <v>173</v>
      </c>
      <c r="B3" s="1"/>
      <c r="C3" s="1"/>
      <c r="D3" s="1"/>
      <c r="E3" s="1"/>
    </row>
    <row r="4" ht="21.85" customHeight="1" spans="1:5">
      <c r="A4" s="11"/>
      <c r="B4" s="11"/>
      <c r="C4" s="45" t="s">
        <v>36</v>
      </c>
      <c r="D4" s="45"/>
      <c r="E4" s="45"/>
    </row>
    <row r="5" ht="27" customHeight="1" spans="1:5">
      <c r="A5" s="46" t="s">
        <v>112</v>
      </c>
      <c r="B5" s="46"/>
      <c r="C5" s="46" t="s">
        <v>170</v>
      </c>
      <c r="D5" s="46"/>
      <c r="E5" s="46"/>
    </row>
    <row r="6" ht="27" customHeight="1" spans="1:5">
      <c r="A6" s="52" t="s">
        <v>174</v>
      </c>
      <c r="B6" s="52" t="s">
        <v>175</v>
      </c>
      <c r="C6" s="53" t="s">
        <v>117</v>
      </c>
      <c r="D6" s="52" t="s">
        <v>114</v>
      </c>
      <c r="E6" s="52" t="s">
        <v>115</v>
      </c>
    </row>
    <row r="7" ht="27" customHeight="1" spans="1:5">
      <c r="A7" s="54"/>
      <c r="B7" s="55" t="s">
        <v>117</v>
      </c>
      <c r="C7" s="56">
        <f>D7</f>
        <v>11098638.23</v>
      </c>
      <c r="D7" s="57">
        <f>D8+D11+D17</f>
        <v>11098638.23</v>
      </c>
      <c r="E7" s="57"/>
    </row>
    <row r="8" ht="27" customHeight="1" spans="1:5">
      <c r="A8" s="58">
        <v>201</v>
      </c>
      <c r="B8" s="59" t="s">
        <v>176</v>
      </c>
      <c r="C8" s="56">
        <f t="shared" ref="C8:C19" si="0">D8</f>
        <v>9232284.04</v>
      </c>
      <c r="D8" s="60">
        <f>D9</f>
        <v>9232284.04</v>
      </c>
      <c r="E8" s="60"/>
    </row>
    <row r="9" ht="27" customHeight="1" spans="1:5">
      <c r="A9" s="61">
        <v>20103</v>
      </c>
      <c r="B9" s="59" t="s">
        <v>177</v>
      </c>
      <c r="C9" s="56">
        <f t="shared" si="0"/>
        <v>9232284.04</v>
      </c>
      <c r="D9" s="62">
        <v>9232284.04</v>
      </c>
      <c r="E9" s="60"/>
    </row>
    <row r="10" ht="27" customHeight="1" spans="1:5">
      <c r="A10" s="61">
        <v>2010301</v>
      </c>
      <c r="B10" s="63" t="s">
        <v>178</v>
      </c>
      <c r="C10" s="64">
        <f t="shared" si="0"/>
        <v>9232284.04</v>
      </c>
      <c r="D10" s="65">
        <v>9232284.04</v>
      </c>
      <c r="E10" s="66"/>
    </row>
    <row r="11" ht="27" customHeight="1" spans="1:5">
      <c r="A11" s="67">
        <v>208</v>
      </c>
      <c r="B11" s="59" t="s">
        <v>179</v>
      </c>
      <c r="C11" s="56">
        <f t="shared" si="0"/>
        <v>1330547.03</v>
      </c>
      <c r="D11" s="68">
        <f>D12+D15</f>
        <v>1330547.03</v>
      </c>
      <c r="E11" s="69"/>
    </row>
    <row r="12" ht="27" customHeight="1" spans="1:5">
      <c r="A12" s="70">
        <v>20805</v>
      </c>
      <c r="B12" s="71" t="s">
        <v>180</v>
      </c>
      <c r="C12" s="64">
        <f t="shared" si="0"/>
        <v>1276546.37</v>
      </c>
      <c r="D12" s="65">
        <v>1276546.37</v>
      </c>
      <c r="E12" s="69"/>
    </row>
    <row r="13" ht="27" customHeight="1" spans="1:5">
      <c r="A13" s="72">
        <v>2080501</v>
      </c>
      <c r="B13" s="71" t="s">
        <v>181</v>
      </c>
      <c r="C13" s="64">
        <f t="shared" si="0"/>
        <v>110290</v>
      </c>
      <c r="D13" s="65">
        <v>110290</v>
      </c>
      <c r="E13" s="69"/>
    </row>
    <row r="14" ht="27" customHeight="1" spans="1:5">
      <c r="A14" s="70">
        <v>2080505</v>
      </c>
      <c r="B14" s="71" t="s">
        <v>182</v>
      </c>
      <c r="C14" s="64">
        <f t="shared" si="0"/>
        <v>1166256.37</v>
      </c>
      <c r="D14" s="65">
        <v>1166256.37</v>
      </c>
      <c r="E14" s="69"/>
    </row>
    <row r="15" ht="27" customHeight="1" spans="1:5">
      <c r="A15" s="70">
        <v>20899</v>
      </c>
      <c r="B15" s="71" t="s">
        <v>183</v>
      </c>
      <c r="C15" s="64">
        <f t="shared" si="0"/>
        <v>54000.66</v>
      </c>
      <c r="D15" s="65">
        <v>54000.66</v>
      </c>
      <c r="E15" s="69"/>
    </row>
    <row r="16" ht="27" customHeight="1" spans="1:5">
      <c r="A16" s="70">
        <v>2089999</v>
      </c>
      <c r="B16" s="71" t="s">
        <v>183</v>
      </c>
      <c r="C16" s="64">
        <f t="shared" si="0"/>
        <v>54000.66</v>
      </c>
      <c r="D16" s="65">
        <v>54000.66</v>
      </c>
      <c r="E16" s="69"/>
    </row>
    <row r="17" ht="27" customHeight="1" spans="1:5">
      <c r="A17" s="67">
        <v>210</v>
      </c>
      <c r="B17" s="73" t="s">
        <v>184</v>
      </c>
      <c r="C17" s="56">
        <f t="shared" si="0"/>
        <v>535807.16</v>
      </c>
      <c r="D17" s="68">
        <f>D18</f>
        <v>535807.16</v>
      </c>
      <c r="E17" s="69"/>
    </row>
    <row r="18" ht="27" customHeight="1" spans="1:5">
      <c r="A18" s="70">
        <v>21011</v>
      </c>
      <c r="B18" s="71" t="s">
        <v>185</v>
      </c>
      <c r="C18" s="64">
        <f t="shared" si="0"/>
        <v>535807.16</v>
      </c>
      <c r="D18" s="65">
        <v>535807.16</v>
      </c>
      <c r="E18" s="69"/>
    </row>
    <row r="19" ht="27" customHeight="1" spans="1:5">
      <c r="A19" s="72">
        <v>2101101</v>
      </c>
      <c r="B19" s="71" t="s">
        <v>186</v>
      </c>
      <c r="C19" s="64">
        <f t="shared" si="0"/>
        <v>535807.16</v>
      </c>
      <c r="D19" s="65">
        <v>535807.16</v>
      </c>
      <c r="E19" s="69"/>
    </row>
  </sheetData>
  <mergeCells count="4">
    <mergeCell ref="A3:E3"/>
    <mergeCell ref="C4:E4"/>
    <mergeCell ref="A5:B5"/>
    <mergeCell ref="C5:E5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2" sqref="$A2:$XFD2"/>
    </sheetView>
  </sheetViews>
  <sheetFormatPr defaultColWidth="10" defaultRowHeight="13.5" outlineLevelCol="4"/>
  <cols>
    <col min="1" max="1" width="10.625" customWidth="1"/>
    <col min="2" max="2" width="23.5" customWidth="1"/>
    <col min="3" max="3" width="16.875" customWidth="1"/>
    <col min="4" max="4" width="18.375" customWidth="1"/>
    <col min="5" max="5" width="16.1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"/>
      <c r="B2" s="1"/>
      <c r="C2" s="1"/>
      <c r="D2" s="1"/>
      <c r="E2" s="1"/>
    </row>
    <row r="3" ht="39.85" customHeight="1" spans="1:5">
      <c r="A3" s="1" t="s">
        <v>187</v>
      </c>
      <c r="B3" s="1"/>
      <c r="C3" s="1"/>
      <c r="D3" s="1"/>
      <c r="E3" s="1"/>
    </row>
    <row r="4" ht="22.75" customHeight="1" spans="1:5">
      <c r="A4" s="44"/>
      <c r="B4" s="44"/>
      <c r="C4" s="11"/>
      <c r="D4" s="11"/>
      <c r="E4" s="45" t="s">
        <v>36</v>
      </c>
    </row>
    <row r="5" ht="22.75" customHeight="1" spans="1:5">
      <c r="A5" s="46" t="s">
        <v>188</v>
      </c>
      <c r="B5" s="46"/>
      <c r="C5" s="46" t="s">
        <v>189</v>
      </c>
      <c r="D5" s="46"/>
      <c r="E5" s="46"/>
    </row>
    <row r="6" ht="22.75" customHeight="1" spans="1:5">
      <c r="A6" s="46" t="s">
        <v>174</v>
      </c>
      <c r="B6" s="46" t="s">
        <v>175</v>
      </c>
      <c r="C6" s="46" t="s">
        <v>117</v>
      </c>
      <c r="D6" s="46" t="s">
        <v>190</v>
      </c>
      <c r="E6" s="46" t="s">
        <v>191</v>
      </c>
    </row>
    <row r="7" ht="22" customHeight="1" spans="1:5">
      <c r="A7" s="47"/>
      <c r="B7" s="48" t="s">
        <v>117</v>
      </c>
      <c r="C7" s="49">
        <f>D7+E7</f>
        <v>11098638.23</v>
      </c>
      <c r="D7" s="49">
        <f>D8+D17+D31</f>
        <v>9692322.61</v>
      </c>
      <c r="E7" s="49">
        <f>E8+E17+E31</f>
        <v>1406315.62</v>
      </c>
    </row>
    <row r="8" ht="22" customHeight="1" spans="1:5">
      <c r="A8" s="35" t="s">
        <v>192</v>
      </c>
      <c r="B8" s="35" t="s">
        <v>193</v>
      </c>
      <c r="C8" s="50">
        <f>D8+E8</f>
        <v>9582032.61</v>
      </c>
      <c r="D8" s="36">
        <f>SUM(D9:D16)</f>
        <v>9582032.61</v>
      </c>
      <c r="E8" s="36"/>
    </row>
    <row r="9" ht="22" customHeight="1" spans="1:5">
      <c r="A9" s="37" t="s">
        <v>194</v>
      </c>
      <c r="B9" s="37" t="s">
        <v>195</v>
      </c>
      <c r="C9" s="38"/>
      <c r="D9" s="38">
        <v>3194691.6</v>
      </c>
      <c r="E9" s="38"/>
    </row>
    <row r="10" ht="22" customHeight="1" spans="1:5">
      <c r="A10" s="37" t="s">
        <v>196</v>
      </c>
      <c r="B10" s="37" t="s">
        <v>197</v>
      </c>
      <c r="C10" s="38"/>
      <c r="D10" s="38">
        <v>1025369.1</v>
      </c>
      <c r="E10" s="38"/>
    </row>
    <row r="11" ht="22" customHeight="1" spans="1:5">
      <c r="A11" s="37" t="s">
        <v>198</v>
      </c>
      <c r="B11" s="37" t="s">
        <v>199</v>
      </c>
      <c r="C11" s="38"/>
      <c r="D11" s="38">
        <v>1604281</v>
      </c>
      <c r="E11" s="38"/>
    </row>
    <row r="12" ht="22" customHeight="1" spans="1:5">
      <c r="A12" s="37" t="s">
        <v>200</v>
      </c>
      <c r="B12" s="37" t="s">
        <v>201</v>
      </c>
      <c r="C12" s="38"/>
      <c r="D12" s="38">
        <v>1565121.6</v>
      </c>
      <c r="E12" s="38"/>
    </row>
    <row r="13" ht="22" customHeight="1" spans="1:5">
      <c r="A13" s="37" t="s">
        <v>202</v>
      </c>
      <c r="B13" s="37" t="s">
        <v>203</v>
      </c>
      <c r="C13" s="38"/>
      <c r="D13" s="38">
        <v>1166256.37</v>
      </c>
      <c r="E13" s="38"/>
    </row>
    <row r="14" ht="22" customHeight="1" spans="1:5">
      <c r="A14" s="37" t="s">
        <v>204</v>
      </c>
      <c r="B14" s="37" t="s">
        <v>205</v>
      </c>
      <c r="C14" s="38"/>
      <c r="D14" s="38">
        <v>535807.16</v>
      </c>
      <c r="E14" s="38"/>
    </row>
    <row r="15" ht="22" customHeight="1" spans="1:5">
      <c r="A15" s="37" t="s">
        <v>206</v>
      </c>
      <c r="B15" s="37" t="s">
        <v>207</v>
      </c>
      <c r="C15" s="38"/>
      <c r="D15" s="38">
        <v>54000.66</v>
      </c>
      <c r="E15" s="38"/>
    </row>
    <row r="16" ht="22" customHeight="1" spans="1:5">
      <c r="A16" s="37" t="s">
        <v>208</v>
      </c>
      <c r="B16" s="37" t="s">
        <v>209</v>
      </c>
      <c r="C16" s="38"/>
      <c r="D16" s="38">
        <v>436505.12</v>
      </c>
      <c r="E16" s="38"/>
    </row>
    <row r="17" ht="22" customHeight="1" spans="1:5">
      <c r="A17" s="35" t="s">
        <v>210</v>
      </c>
      <c r="B17" s="35" t="s">
        <v>211</v>
      </c>
      <c r="C17" s="36">
        <f>D17+E17</f>
        <v>1406315.62</v>
      </c>
      <c r="D17" s="36"/>
      <c r="E17" s="36">
        <f>SUM(E18:E30)</f>
        <v>1406315.62</v>
      </c>
    </row>
    <row r="18" ht="22" customHeight="1" spans="1:5">
      <c r="A18" s="37" t="s">
        <v>212</v>
      </c>
      <c r="B18" s="37" t="s">
        <v>213</v>
      </c>
      <c r="C18" s="38"/>
      <c r="D18" s="38"/>
      <c r="E18" s="38">
        <v>130000</v>
      </c>
    </row>
    <row r="19" ht="22" customHeight="1" spans="1:5">
      <c r="A19" s="37" t="s">
        <v>214</v>
      </c>
      <c r="B19" s="37" t="s">
        <v>215</v>
      </c>
      <c r="C19" s="38"/>
      <c r="D19" s="38"/>
      <c r="E19" s="38">
        <v>50000</v>
      </c>
    </row>
    <row r="20" ht="22" customHeight="1" spans="1:5">
      <c r="A20" s="37" t="s">
        <v>216</v>
      </c>
      <c r="B20" s="37" t="s">
        <v>217</v>
      </c>
      <c r="C20" s="38"/>
      <c r="D20" s="38"/>
      <c r="E20" s="38">
        <v>40000</v>
      </c>
    </row>
    <row r="21" ht="22" customHeight="1" spans="1:5">
      <c r="A21" s="37" t="s">
        <v>218</v>
      </c>
      <c r="B21" s="37" t="s">
        <v>219</v>
      </c>
      <c r="C21" s="38"/>
      <c r="D21" s="38"/>
      <c r="E21" s="38">
        <v>70000</v>
      </c>
    </row>
    <row r="22" ht="22" customHeight="1" spans="1:5">
      <c r="A22" s="37" t="s">
        <v>220</v>
      </c>
      <c r="B22" s="37" t="s">
        <v>221</v>
      </c>
      <c r="C22" s="38"/>
      <c r="D22" s="38"/>
      <c r="E22" s="38">
        <v>50000</v>
      </c>
    </row>
    <row r="23" ht="22" customHeight="1" spans="1:5">
      <c r="A23" s="37" t="s">
        <v>222</v>
      </c>
      <c r="B23" s="37" t="s">
        <v>223</v>
      </c>
      <c r="C23" s="38"/>
      <c r="D23" s="38"/>
      <c r="E23" s="38">
        <v>250000</v>
      </c>
    </row>
    <row r="24" ht="22" customHeight="1" spans="1:5">
      <c r="A24" s="37" t="s">
        <v>224</v>
      </c>
      <c r="B24" s="37" t="s">
        <v>225</v>
      </c>
      <c r="C24" s="38"/>
      <c r="D24" s="38"/>
      <c r="E24" s="38">
        <v>100000</v>
      </c>
    </row>
    <row r="25" ht="22" customHeight="1" spans="1:5">
      <c r="A25" s="37" t="s">
        <v>226</v>
      </c>
      <c r="B25" s="37" t="s">
        <v>227</v>
      </c>
      <c r="C25" s="38"/>
      <c r="D25" s="38"/>
      <c r="E25" s="38">
        <v>263000</v>
      </c>
    </row>
    <row r="26" ht="22" customHeight="1" spans="1:5">
      <c r="A26" s="37" t="s">
        <v>228</v>
      </c>
      <c r="B26" s="37" t="s">
        <v>229</v>
      </c>
      <c r="C26" s="38"/>
      <c r="D26" s="38"/>
      <c r="E26" s="38">
        <v>160000</v>
      </c>
    </row>
    <row r="27" ht="22" customHeight="1" spans="1:5">
      <c r="A27" s="37" t="s">
        <v>230</v>
      </c>
      <c r="B27" s="37" t="s">
        <v>231</v>
      </c>
      <c r="C27" s="38"/>
      <c r="D27" s="38"/>
      <c r="E27" s="38">
        <v>57451.02</v>
      </c>
    </row>
    <row r="28" ht="22" customHeight="1" spans="1:5">
      <c r="A28" s="37" t="s">
        <v>232</v>
      </c>
      <c r="B28" s="37" t="s">
        <v>233</v>
      </c>
      <c r="C28" s="38"/>
      <c r="D28" s="38"/>
      <c r="E28" s="38">
        <v>39464.6</v>
      </c>
    </row>
    <row r="29" ht="22" customHeight="1" spans="1:5">
      <c r="A29" s="37" t="s">
        <v>234</v>
      </c>
      <c r="B29" s="37" t="s">
        <v>235</v>
      </c>
      <c r="C29" s="38"/>
      <c r="D29" s="38"/>
      <c r="E29" s="38">
        <v>50000</v>
      </c>
    </row>
    <row r="30" ht="22" customHeight="1" spans="1:5">
      <c r="A30" s="37" t="s">
        <v>236</v>
      </c>
      <c r="B30" s="37" t="s">
        <v>237</v>
      </c>
      <c r="C30" s="38"/>
      <c r="D30" s="38"/>
      <c r="E30" s="38">
        <v>146400</v>
      </c>
    </row>
    <row r="31" ht="22" customHeight="1" spans="1:5">
      <c r="A31" s="35" t="s">
        <v>238</v>
      </c>
      <c r="B31" s="35" t="s">
        <v>239</v>
      </c>
      <c r="C31" s="36">
        <f>D31+E31</f>
        <v>110290</v>
      </c>
      <c r="D31" s="36">
        <f>SUM(D32:D33)</f>
        <v>110290</v>
      </c>
      <c r="E31" s="36"/>
    </row>
    <row r="32" ht="22" customHeight="1" spans="1:5">
      <c r="A32" s="37" t="s">
        <v>240</v>
      </c>
      <c r="B32" s="37" t="s">
        <v>241</v>
      </c>
      <c r="C32" s="38"/>
      <c r="D32" s="38">
        <v>42250</v>
      </c>
      <c r="E32" s="38"/>
    </row>
    <row r="33" ht="22" customHeight="1" spans="1:5">
      <c r="A33" s="37" t="s">
        <v>242</v>
      </c>
      <c r="B33" s="37" t="s">
        <v>243</v>
      </c>
      <c r="C33" s="38"/>
      <c r="D33" s="38">
        <v>68040</v>
      </c>
      <c r="E33" s="38"/>
    </row>
  </sheetData>
  <mergeCells count="4">
    <mergeCell ref="A3:E3"/>
    <mergeCell ref="A4:B4"/>
    <mergeCell ref="A5:B5"/>
    <mergeCell ref="C5:E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886</cp:lastModifiedBy>
  <dcterms:created xsi:type="dcterms:W3CDTF">2023-01-31T16:53:00Z</dcterms:created>
  <dcterms:modified xsi:type="dcterms:W3CDTF">2025-02-11T14:15:02Z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