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2375" activeTab="13"/>
  </bookViews>
  <sheets>
    <sheet name="封面" sheetId="1" r:id="rId1"/>
    <sheet name="目录" sheetId="2" r:id="rId2"/>
    <sheet name="表1" sheetId="3" r:id="rId3"/>
    <sheet name="表2" sheetId="15" r:id="rId4"/>
    <sheet name="表3" sheetId="5" r:id="rId5"/>
    <sheet name="表4" sheetId="6" r:id="rId6"/>
    <sheet name="表5" sheetId="7" r:id="rId7"/>
    <sheet name="表6" sheetId="8" r:id="rId8"/>
    <sheet name="表7" sheetId="9" r:id="rId9"/>
    <sheet name="表8" sheetId="10" r:id="rId10"/>
    <sheet name="表9" sheetId="11" r:id="rId11"/>
    <sheet name="表10" sheetId="14" r:id="rId12"/>
    <sheet name="表11" sheetId="13" r:id="rId13"/>
    <sheet name="表12" sheetId="16" r:id="rId14"/>
  </sheets>
  <definedNames>
    <definedName name="_xlnm.Print_Area" localSheetId="11">表10!$A$1:$C$12</definedName>
    <definedName name="_xlnm.Print_Area" localSheetId="3">表2!$A$1:$B$32</definedName>
    <definedName name="_xlnm.Print_Titles" localSheetId="11">表10!$1:$5</definedName>
    <definedName name="_xlnm.Print_Titles" localSheetId="3">表2!$1:$4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1"/>
  <c r="D5"/>
  <c r="D6"/>
  <c r="E6"/>
  <c r="D8"/>
  <c r="D7"/>
  <c r="E6" i="9"/>
  <c r="C6"/>
  <c r="D6"/>
  <c r="D21"/>
  <c r="C21" s="1"/>
  <c r="C22"/>
  <c r="C23"/>
  <c r="C7"/>
  <c r="C8"/>
  <c r="C9"/>
  <c r="C10"/>
  <c r="C11"/>
  <c r="C12"/>
  <c r="C13"/>
  <c r="C14"/>
  <c r="C15"/>
  <c r="C16"/>
  <c r="C17"/>
  <c r="D7"/>
  <c r="C19"/>
  <c r="C20"/>
  <c r="C18"/>
  <c r="E18"/>
  <c r="D6" i="8"/>
  <c r="D7"/>
  <c r="D8"/>
  <c r="D10"/>
  <c r="D11"/>
  <c r="D14"/>
  <c r="D16"/>
  <c r="D18"/>
  <c r="D19"/>
  <c r="C8"/>
  <c r="C9"/>
  <c r="C10"/>
  <c r="C11"/>
  <c r="C12"/>
  <c r="C13"/>
  <c r="C14"/>
  <c r="C15"/>
  <c r="C16"/>
  <c r="C17"/>
  <c r="C18"/>
  <c r="C19"/>
  <c r="C20"/>
  <c r="C7"/>
  <c r="C6" i="7"/>
  <c r="B6"/>
  <c r="C7"/>
  <c r="B7" s="1"/>
  <c r="D6" i="6"/>
  <c r="B5" i="5"/>
  <c r="C5"/>
  <c r="C6"/>
  <c r="C7"/>
  <c r="C9"/>
  <c r="C17"/>
  <c r="C18"/>
  <c r="B18" s="1"/>
  <c r="C15"/>
  <c r="C13"/>
  <c r="C10"/>
  <c r="B13"/>
  <c r="B14"/>
  <c r="B7"/>
  <c r="B8"/>
  <c r="B10"/>
  <c r="B11"/>
  <c r="B12"/>
  <c r="B15"/>
  <c r="B16"/>
  <c r="B17"/>
  <c r="B19"/>
  <c r="B6"/>
  <c r="C6" i="8" l="1"/>
  <c r="D37" i="6" l="1"/>
  <c r="B6"/>
  <c r="B37" s="1"/>
  <c r="B26" i="15"/>
  <c r="B23"/>
  <c r="B22"/>
  <c r="B14"/>
  <c r="B8"/>
  <c r="B5"/>
  <c r="B32" s="1"/>
  <c r="D39" i="3"/>
  <c r="D42" s="1"/>
  <c r="B39"/>
  <c r="B42" s="1"/>
  <c r="B9" i="5" l="1"/>
</calcChain>
</file>

<file path=xl/sharedStrings.xml><?xml version="1.0" encoding="utf-8"?>
<sst xmlns="http://schemas.openxmlformats.org/spreadsheetml/2006/main" count="326" uniqueCount="260">
  <si>
    <t>单位代码：</t>
  </si>
  <si>
    <t>单位名称：</t>
  </si>
  <si>
    <t>部门预算公开表</t>
  </si>
  <si>
    <t xml:space="preserve">     </t>
  </si>
  <si>
    <t>编制日期：</t>
  </si>
  <si>
    <t>部门领导：</t>
  </si>
  <si>
    <t>财务负责人：</t>
  </si>
  <si>
    <t>制表人：</t>
  </si>
  <si>
    <t xml:space="preserve">      </t>
  </si>
  <si>
    <t>目录</t>
  </si>
  <si>
    <t>表  名</t>
  </si>
  <si>
    <t xml:space="preserve">备  注
</t>
  </si>
  <si>
    <t>（１）部门收支总体情况表</t>
  </si>
  <si>
    <t xml:space="preserve">
</t>
  </si>
  <si>
    <t>（２）部门收入总体情况表</t>
  </si>
  <si>
    <t xml:space="preserve">财务预算口径
</t>
  </si>
  <si>
    <t>（３）部门支出总体情况表</t>
  </si>
  <si>
    <t>功能分类全口径</t>
  </si>
  <si>
    <t>（４）财政拨款收支总体情况表</t>
  </si>
  <si>
    <t>（５）财政拨款支出表</t>
  </si>
  <si>
    <t>财政拨款按单位</t>
  </si>
  <si>
    <t>（６）一般公共预算支出情况表</t>
  </si>
  <si>
    <t>功能分类</t>
  </si>
  <si>
    <t>（７）一般公共预算基本支出情况表</t>
  </si>
  <si>
    <t>支出经济分类</t>
  </si>
  <si>
    <t>（８）一般公共预算“三公”经费、会议费、培训费安排表</t>
  </si>
  <si>
    <t>机关运行经费、经济分类</t>
  </si>
  <si>
    <t>（９）一般公共预算机关运行经费</t>
  </si>
  <si>
    <t>（１０）政府性基金预算支出情况表</t>
  </si>
  <si>
    <t>（１１）部门管理转移支付表</t>
  </si>
  <si>
    <t>（12）国有资本经营预算支出情况表</t>
  </si>
  <si>
    <t>部门收支总体情况表</t>
  </si>
  <si>
    <t>单位：元</t>
  </si>
  <si>
    <t>收入</t>
  </si>
  <si>
    <t>支出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</si>
  <si>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</si>
  <si>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</si>
  <si>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</si>
  <si>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</si>
  <si>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</si>
  <si>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</si>
  <si>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</si>
  <si>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</si>
  <si>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</si>
  <si>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</si>
  <si>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</si>
  <si>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</si>
  <si>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</si>
  <si>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</si>
  <si>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七、附属单位上级收入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</si>
  <si>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</si>
  <si>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</si>
  <si>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</si>
  <si>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</si>
  <si>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</si>
  <si>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</si>
  <si>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</si>
  <si>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</si>
  <si>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</si>
  <si>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</si>
  <si>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</si>
  <si>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</si>
  <si>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</si>
  <si>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</si>
  <si>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</si>
  <si>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</si>
  <si>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</si>
  <si>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</si>
  <si>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</si>
  <si>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</si>
  <si>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</si>
  <si>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</si>
  <si>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</si>
  <si>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</si>
  <si>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</si>
  <si>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</si>
  <si>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</si>
  <si>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　年　支　出　合　计</t>
  </si>
  <si>
    <t>十、上年结转</t>
  </si>
  <si>
    <t>三十一、结转下年</t>
  </si>
  <si>
    <t>十一、上年结余</t>
  </si>
  <si>
    <t>收  入  总  计</t>
  </si>
  <si>
    <t>支  出  总  计</t>
  </si>
  <si>
    <t>部门收入总体情况表</t>
  </si>
  <si>
    <r>
      <rPr>
        <b/>
        <sz val="9"/>
        <color rgb="FF000000"/>
        <rFont val="宋体"/>
        <family val="3"/>
        <charset val="134"/>
      </rPr>
      <t>一、一般公共预算财政拨款收入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</si>
  <si>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本级财力安排</t>
    </r>
  </si>
  <si>
    <t xml:space="preserve">    上级专项资金</t>
  </si>
  <si>
    <r>
      <rPr>
        <b/>
        <sz val="9"/>
        <color rgb="FF000000"/>
        <rFont val="宋体"/>
        <family val="3"/>
        <charset val="134"/>
      </rPr>
      <t>二、政府性基金预算财政拨款收入</t>
    </r>
  </si>
  <si>
    <r>
      <rPr>
        <b/>
        <sz val="9"/>
        <color rgb="FF000000"/>
        <rFont val="宋体"/>
        <family val="3"/>
        <charset val="134"/>
      </rPr>
      <t>三、国有资本经营预算收入</t>
    </r>
  </si>
  <si>
    <t>三、事业收入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</si>
  <si>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</si>
  <si>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医疗专户收入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</si>
  <si>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其他事业收入</t>
    </r>
  </si>
  <si>
    <t>四、上级补助收入</t>
  </si>
  <si>
    <t>五、附属单位上缴收入</t>
  </si>
  <si>
    <t>六、经营收入</t>
  </si>
  <si>
    <t>七、其他收入</t>
  </si>
  <si>
    <t>八、上年结转、结余</t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</si>
  <si>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</si>
  <si>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</si>
  <si>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</si>
  <si>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非财政性单位结转结余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</si>
  <si>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</si>
  <si>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    非财政性单位结余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</si>
  <si>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教育专户结转</t>
    </r>
  </si>
  <si>
    <r>
      <rPr>
        <sz val="9"/>
        <color indexed="8"/>
        <rFont val="宋体"/>
        <family val="3"/>
        <charset val="134"/>
      </rPr>
      <t xml:space="preserve"> </t>
    </r>
    <r>
      <rPr>
        <sz val="9"/>
        <color indexed="8"/>
        <rFont val="宋体"/>
        <family val="3"/>
        <charset val="134"/>
      </rPr>
      <t xml:space="preserve">   医疗专户结转</t>
    </r>
  </si>
  <si>
    <t>收入总计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</si>
  <si>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</si>
  <si>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</si>
  <si>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</si>
  <si>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</si>
  <si>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</si>
  <si>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</si>
  <si>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合计</t>
  </si>
  <si>
    <t>财政拨款收支总体情况表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</si>
  <si>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</si>
  <si>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</si>
  <si>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</si>
  <si>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</si>
  <si>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</si>
  <si>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</si>
  <si>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</si>
  <si>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</si>
  <si>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</si>
  <si>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</si>
  <si>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</si>
  <si>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</si>
  <si>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</si>
  <si>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</si>
  <si>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</si>
  <si>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</si>
  <si>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</si>
  <si>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</si>
  <si>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</si>
  <si>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</si>
  <si>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</si>
  <si>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</si>
  <si>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</si>
  <si>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</si>
  <si>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</si>
  <si>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</si>
  <si>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</si>
  <si>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</si>
  <si>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</si>
  <si>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</si>
  <si>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</si>
  <si>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</si>
  <si>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</si>
  <si>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</si>
  <si>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</si>
  <si>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收    入    总    计</t>
  </si>
  <si>
    <t>支    出    总  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</si>
  <si>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</si>
  <si>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</si>
  <si>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</si>
  <si>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</si>
  <si>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</si>
  <si>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</si>
  <si>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</si>
  <si>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</si>
  <si>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一般公共预算基本支出表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</si>
  <si>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</si>
  <si>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</si>
  <si>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</si>
  <si>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</si>
  <si>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</si>
  <si>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</si>
  <si>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</si>
  <si>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</si>
  <si>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</si>
  <si>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</si>
  <si>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</si>
  <si>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</si>
  <si>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</si>
  <si>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</si>
  <si>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</si>
  <si>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</si>
  <si>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</si>
  <si>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</si>
  <si>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</si>
  <si>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302</t>
  </si>
  <si>
    <t>商品服务支出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</si>
  <si>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</si>
  <si>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</si>
  <si>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</si>
  <si>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</si>
  <si>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</si>
  <si>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</si>
  <si>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</si>
  <si>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</si>
  <si>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</si>
  <si>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</si>
  <si>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**</t>
  </si>
  <si>
    <t>总计</t>
  </si>
  <si>
    <t>……</t>
  </si>
  <si>
    <t>备注：无内容应公开空表并说明情况。</t>
  </si>
  <si>
    <t>宁县中村初级中学</t>
    <phoneticPr fontId="30" type="noConversion"/>
  </si>
  <si>
    <t>王军刚</t>
    <phoneticPr fontId="30" type="noConversion"/>
  </si>
  <si>
    <t>杨刚锋</t>
    <phoneticPr fontId="30" type="noConversion"/>
  </si>
  <si>
    <t>张孝平</t>
    <phoneticPr fontId="30" type="noConversion"/>
  </si>
  <si>
    <t>2025.2.24</t>
    <phoneticPr fontId="30" type="noConversion"/>
  </si>
  <si>
    <t>2080505-机关事业单位基本养老保险缴费支出</t>
    <phoneticPr fontId="30" type="noConversion"/>
  </si>
  <si>
    <t>20899-其他社会保障和就业支出</t>
  </si>
  <si>
    <t>2089999-其他社会保障和就业支出</t>
  </si>
  <si>
    <t>210-卫生健康支出</t>
  </si>
  <si>
    <t>21011-行政事业单位医疗</t>
  </si>
  <si>
    <t>2101102-事业单位医疗</t>
  </si>
  <si>
    <t>教育支出</t>
    <phoneticPr fontId="30" type="noConversion"/>
  </si>
  <si>
    <t>20502-普通教育</t>
    <phoneticPr fontId="30" type="noConversion"/>
  </si>
  <si>
    <t>普通教育</t>
    <phoneticPr fontId="30" type="noConversion"/>
  </si>
  <si>
    <t>2050203-初中教育</t>
    <phoneticPr fontId="30" type="noConversion"/>
  </si>
  <si>
    <t>初中教育</t>
    <phoneticPr fontId="30" type="noConversion"/>
  </si>
  <si>
    <t>208-社会保障和就业支出</t>
    <phoneticPr fontId="30" type="noConversion"/>
  </si>
  <si>
    <t>社会保障和就业支出</t>
    <phoneticPr fontId="30" type="noConversion"/>
  </si>
  <si>
    <t>20805-行政事业单位养老支出</t>
    <phoneticPr fontId="30" type="noConversion"/>
  </si>
  <si>
    <t>2080502-事业单位离退休</t>
    <phoneticPr fontId="30" type="noConversion"/>
  </si>
  <si>
    <t>事业单位离退休</t>
    <phoneticPr fontId="30" type="noConversion"/>
  </si>
  <si>
    <t>机关事业单位基本养老保险缴费支出</t>
    <phoneticPr fontId="30" type="noConversion"/>
  </si>
  <si>
    <t>205-教育支出</t>
    <phoneticPr fontId="30" type="noConversion"/>
  </si>
  <si>
    <t>20808抚恤</t>
    <phoneticPr fontId="30" type="noConversion"/>
  </si>
  <si>
    <t>2080899其他优抚支出</t>
    <phoneticPr fontId="30" type="noConversion"/>
  </si>
  <si>
    <t>行政事业单位养老支出</t>
    <phoneticPr fontId="30" type="noConversion"/>
  </si>
  <si>
    <t>其他社会保障和就业支出</t>
    <phoneticPr fontId="30" type="noConversion"/>
  </si>
  <si>
    <t>卫生健康支出</t>
    <phoneticPr fontId="30" type="noConversion"/>
  </si>
  <si>
    <t>行政事业单位医疗</t>
    <phoneticPr fontId="30" type="noConversion"/>
  </si>
  <si>
    <t>事业单位医疗</t>
    <phoneticPr fontId="30" type="noConversion"/>
  </si>
  <si>
    <t>抚恤</t>
    <phoneticPr fontId="30" type="noConversion"/>
  </si>
  <si>
    <t>其他优抚支出</t>
    <phoneticPr fontId="30" type="noConversion"/>
  </si>
  <si>
    <t>30101</t>
    <phoneticPr fontId="30" type="noConversion"/>
  </si>
  <si>
    <t>基本工资</t>
    <phoneticPr fontId="30" type="noConversion"/>
  </si>
  <si>
    <t>30102</t>
    <phoneticPr fontId="30" type="noConversion"/>
  </si>
  <si>
    <t>津贴补贴</t>
    <phoneticPr fontId="30" type="noConversion"/>
  </si>
  <si>
    <t>30103</t>
  </si>
  <si>
    <t>奖金</t>
    <phoneticPr fontId="30" type="noConversion"/>
  </si>
  <si>
    <t>30107</t>
  </si>
  <si>
    <t>绩效工资</t>
    <phoneticPr fontId="30" type="noConversion"/>
  </si>
  <si>
    <t>30108</t>
  </si>
  <si>
    <t>机关事业单位基本养老保险缴费</t>
    <phoneticPr fontId="30" type="noConversion"/>
  </si>
  <si>
    <t>30109</t>
  </si>
  <si>
    <t>职业年金缴费</t>
    <phoneticPr fontId="30" type="noConversion"/>
  </si>
  <si>
    <t>30110</t>
    <phoneticPr fontId="30" type="noConversion"/>
  </si>
  <si>
    <t>职工基本医疗保险缴费</t>
    <phoneticPr fontId="30" type="noConversion"/>
  </si>
  <si>
    <t>30112</t>
    <phoneticPr fontId="30" type="noConversion"/>
  </si>
  <si>
    <t>其他社会保障缴费</t>
    <phoneticPr fontId="30" type="noConversion"/>
  </si>
  <si>
    <t>30113</t>
  </si>
  <si>
    <t>住房公积金</t>
    <phoneticPr fontId="30" type="noConversion"/>
  </si>
  <si>
    <t>30199</t>
    <phoneticPr fontId="30" type="noConversion"/>
  </si>
  <si>
    <t>其他工资福利支出</t>
    <phoneticPr fontId="30" type="noConversion"/>
  </si>
  <si>
    <t>商品和服务支出</t>
  </si>
  <si>
    <t>30228</t>
    <phoneticPr fontId="30" type="noConversion"/>
  </si>
  <si>
    <t>工会经费</t>
    <phoneticPr fontId="30" type="noConversion"/>
  </si>
  <si>
    <t>30229</t>
    <phoneticPr fontId="30" type="noConversion"/>
  </si>
  <si>
    <t>福利费</t>
    <phoneticPr fontId="30" type="noConversion"/>
  </si>
  <si>
    <t>303</t>
  </si>
  <si>
    <t>对个人和家庭的补助支出</t>
  </si>
  <si>
    <t>30302</t>
    <phoneticPr fontId="30" type="noConversion"/>
  </si>
  <si>
    <t>退休费</t>
    <phoneticPr fontId="30" type="noConversion"/>
  </si>
  <si>
    <t>30305</t>
    <phoneticPr fontId="30" type="noConversion"/>
  </si>
  <si>
    <t>生活补助</t>
    <phoneticPr fontId="30" type="noConversion"/>
  </si>
  <si>
    <t>宁县中村初级中学</t>
  </si>
</sst>
</file>

<file path=xl/styles.xml><?xml version="1.0" encoding="utf-8"?>
<styleSheet xmlns="http://schemas.openxmlformats.org/spreadsheetml/2006/main">
  <numFmts count="5">
    <numFmt numFmtId="176" formatCode="#,##0.00_ "/>
    <numFmt numFmtId="177" formatCode="#0.00"/>
    <numFmt numFmtId="178" formatCode="#,##0.00_ ;[Red]\-#,##0.00\ "/>
    <numFmt numFmtId="179" formatCode="yyyy\-mm\-dd"/>
    <numFmt numFmtId="180" formatCode="0.00_ "/>
  </numFmts>
  <fonts count="36">
    <font>
      <sz val="11"/>
      <color indexed="8"/>
      <name val="宋体"/>
      <charset val="1"/>
      <scheme val="minor"/>
    </font>
    <font>
      <sz val="16"/>
      <color indexed="8"/>
      <name val="仿宋_GB2312"/>
      <family val="3"/>
      <charset val="134"/>
    </font>
    <font>
      <sz val="9"/>
      <color rgb="FF00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b/>
      <sz val="9"/>
      <color indexed="8"/>
      <name val="宋体"/>
      <family val="3"/>
      <charset val="134"/>
      <scheme val="minor"/>
    </font>
    <font>
      <sz val="9"/>
      <color indexed="8"/>
      <name val="仿宋_GB2312"/>
      <family val="3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0"/>
      <name val="Arial"/>
      <family val="2"/>
    </font>
    <font>
      <sz val="11"/>
      <color indexed="8"/>
      <name val="Calibri"/>
      <family val="2"/>
    </font>
    <font>
      <u/>
      <sz val="10"/>
      <color indexed="12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9"/>
      <name val="SimSun"/>
      <charset val="134"/>
    </font>
    <font>
      <b/>
      <sz val="10"/>
      <name val="SimSun"/>
      <charset val="134"/>
    </font>
    <font>
      <sz val="10"/>
      <name val="Hiragino Sans GB"/>
      <family val="1"/>
    </font>
    <font>
      <sz val="9"/>
      <name val="宋体"/>
      <family val="3"/>
      <charset val="134"/>
    </font>
    <font>
      <b/>
      <sz val="11"/>
      <name val="SimSun"/>
      <charset val="134"/>
    </font>
    <font>
      <b/>
      <sz val="9"/>
      <name val="SimSun"/>
      <charset val="134"/>
    </font>
    <font>
      <b/>
      <sz val="12"/>
      <name val="SimSun"/>
      <charset val="134"/>
    </font>
    <font>
      <b/>
      <u/>
      <sz val="10"/>
      <color rgb="FF0000FF"/>
      <name val="SimSun"/>
      <charset val="134"/>
    </font>
    <font>
      <b/>
      <sz val="22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0"/>
      <name val="黑体"/>
      <family val="3"/>
      <charset val="134"/>
    </font>
    <font>
      <b/>
      <sz val="11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indexed="8"/>
      </right>
      <top style="thin">
        <color indexed="0"/>
      </top>
      <bottom/>
      <diagonal/>
    </border>
  </borders>
  <cellStyleXfs count="5">
    <xf numFmtId="0" fontId="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</cellStyleXfs>
  <cellXfs count="122">
    <xf numFmtId="0" fontId="0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 indent="2"/>
    </xf>
    <xf numFmtId="0" fontId="7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10" fillId="0" borderId="0" xfId="0" applyFont="1" applyFill="1" applyAlignment="1"/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vertical="center" wrapText="1"/>
    </xf>
    <xf numFmtId="0" fontId="14" fillId="0" borderId="0" xfId="0" applyFont="1" applyFill="1" applyBorder="1" applyAlignment="1" applyProtection="1">
      <alignment horizontal="right" vertical="center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vertical="center" wrapText="1"/>
    </xf>
    <xf numFmtId="0" fontId="17" fillId="0" borderId="0" xfId="0" applyFont="1" applyFill="1" applyBorder="1" applyAlignment="1" applyProtection="1"/>
    <xf numFmtId="0" fontId="9" fillId="0" borderId="1" xfId="0" applyFont="1" applyBorder="1" applyAlignment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 applyProtection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 wrapText="1"/>
    </xf>
    <xf numFmtId="49" fontId="18" fillId="0" borderId="1" xfId="0" applyNumberFormat="1" applyFont="1" applyFill="1" applyBorder="1" applyAlignment="1" applyProtection="1">
      <alignment horizontal="center" vertical="center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49" fontId="18" fillId="0" borderId="1" xfId="0" applyNumberFormat="1" applyFont="1" applyFill="1" applyBorder="1" applyAlignment="1" applyProtection="1">
      <alignment horizontal="left" vertical="center"/>
    </xf>
    <xf numFmtId="0" fontId="0" fillId="0" borderId="1" xfId="0" applyFont="1" applyBorder="1">
      <alignment vertical="center"/>
    </xf>
    <xf numFmtId="49" fontId="14" fillId="0" borderId="1" xfId="0" applyNumberFormat="1" applyFont="1" applyFill="1" applyBorder="1" applyAlignment="1" applyProtection="1">
      <alignment horizontal="left" vertical="center" wrapText="1"/>
    </xf>
    <xf numFmtId="49" fontId="14" fillId="0" borderId="1" xfId="0" applyNumberFormat="1" applyFont="1" applyFill="1" applyBorder="1" applyAlignment="1" applyProtection="1">
      <alignment horizontal="left" vertical="center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horizontal="right" vertical="center" wrapText="1"/>
    </xf>
    <xf numFmtId="0" fontId="20" fillId="0" borderId="2" xfId="0" applyFont="1" applyBorder="1" applyAlignment="1">
      <alignment vertical="center" wrapText="1"/>
    </xf>
    <xf numFmtId="0" fontId="20" fillId="0" borderId="2" xfId="0" applyFont="1" applyBorder="1" applyAlignment="1">
      <alignment horizontal="right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4" fontId="20" fillId="0" borderId="1" xfId="0" applyNumberFormat="1" applyFont="1" applyBorder="1" applyAlignment="1">
      <alignment vertical="center" wrapText="1"/>
    </xf>
    <xf numFmtId="4" fontId="20" fillId="0" borderId="1" xfId="0" applyNumberFormat="1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4" fontId="20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left" vertical="center" wrapText="1"/>
    </xf>
    <xf numFmtId="4" fontId="20" fillId="3" borderId="1" xfId="0" applyNumberFormat="1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20" fillId="0" borderId="2" xfId="0" applyFont="1" applyBorder="1" applyAlignment="1">
      <alignment horizontal="center" vertical="center" wrapText="1"/>
    </xf>
    <xf numFmtId="4" fontId="20" fillId="0" borderId="2" xfId="0" applyNumberFormat="1" applyFont="1" applyBorder="1" applyAlignment="1">
      <alignment horizontal="right" vertical="center" wrapText="1"/>
    </xf>
    <xf numFmtId="0" fontId="20" fillId="0" borderId="2" xfId="0" applyFont="1" applyBorder="1" applyAlignment="1">
      <alignment horizontal="left" vertical="center" wrapText="1"/>
    </xf>
    <xf numFmtId="4" fontId="20" fillId="0" borderId="2" xfId="0" applyNumberFormat="1" applyFont="1" applyBorder="1" applyAlignment="1">
      <alignment vertical="center" wrapText="1"/>
    </xf>
    <xf numFmtId="177" fontId="9" fillId="0" borderId="2" xfId="0" applyNumberFormat="1" applyFont="1" applyBorder="1" applyAlignment="1">
      <alignment horizontal="right" vertical="center" wrapText="1"/>
    </xf>
    <xf numFmtId="177" fontId="21" fillId="0" borderId="2" xfId="0" applyNumberFormat="1" applyFont="1" applyBorder="1" applyAlignment="1">
      <alignment horizontal="right" vertical="center" wrapText="1"/>
    </xf>
    <xf numFmtId="4" fontId="9" fillId="0" borderId="2" xfId="0" applyNumberFormat="1" applyFont="1" applyBorder="1" applyAlignment="1">
      <alignment vertical="center" wrapText="1"/>
    </xf>
    <xf numFmtId="177" fontId="20" fillId="0" borderId="2" xfId="0" applyNumberFormat="1" applyFont="1" applyBorder="1" applyAlignment="1">
      <alignment vertical="center" wrapText="1"/>
    </xf>
    <xf numFmtId="177" fontId="20" fillId="0" borderId="2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14" fillId="0" borderId="0" xfId="0" applyFont="1" applyFill="1" applyBorder="1" applyAlignment="1" applyProtection="1">
      <alignment vertical="center"/>
    </xf>
    <xf numFmtId="0" fontId="4" fillId="2" borderId="1" xfId="0" applyFont="1" applyFill="1" applyBorder="1" applyAlignment="1">
      <alignment horizontal="lef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14" fillId="0" borderId="1" xfId="1" applyFont="1" applyFill="1" applyBorder="1" applyAlignment="1" applyProtection="1">
      <alignment vertical="center"/>
    </xf>
    <xf numFmtId="178" fontId="22" fillId="0" borderId="1" xfId="0" applyNumberFormat="1" applyFont="1" applyFill="1" applyBorder="1" applyAlignment="1">
      <alignment horizontal="right" vertical="center"/>
    </xf>
    <xf numFmtId="0" fontId="18" fillId="0" borderId="1" xfId="1" applyFont="1" applyFill="1" applyBorder="1" applyAlignment="1" applyProtection="1">
      <alignment vertical="center"/>
    </xf>
    <xf numFmtId="0" fontId="14" fillId="0" borderId="1" xfId="1" applyFont="1" applyBorder="1" applyAlignment="1" applyProtection="1">
      <alignment vertical="center"/>
    </xf>
    <xf numFmtId="0" fontId="18" fillId="0" borderId="1" xfId="1" applyFont="1" applyFill="1" applyBorder="1" applyAlignment="1" applyProtection="1">
      <alignment horizontal="center" vertical="center"/>
    </xf>
    <xf numFmtId="178" fontId="18" fillId="0" borderId="1" xfId="0" applyNumberFormat="1" applyFont="1" applyFill="1" applyBorder="1" applyAlignment="1" applyProtection="1">
      <alignment horizontal="right" vertical="center"/>
    </xf>
    <xf numFmtId="0" fontId="23" fillId="0" borderId="0" xfId="0" applyFont="1" applyBorder="1" applyAlignment="1">
      <alignment vertical="center" wrapText="1"/>
    </xf>
    <xf numFmtId="0" fontId="24" fillId="0" borderId="0" xfId="0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4" fontId="24" fillId="0" borderId="2" xfId="0" applyNumberFormat="1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 wrapText="1"/>
    </xf>
    <xf numFmtId="0" fontId="0" fillId="0" borderId="1" xfId="0" applyFont="1" applyBorder="1">
      <alignment vertical="center"/>
    </xf>
    <xf numFmtId="0" fontId="21" fillId="0" borderId="0" xfId="0" applyFont="1" applyBorder="1" applyAlignment="1">
      <alignment horizontal="right" vertical="center" wrapText="1"/>
    </xf>
    <xf numFmtId="179" fontId="9" fillId="0" borderId="0" xfId="0" applyNumberFormat="1" applyFont="1" applyBorder="1" applyAlignment="1">
      <alignment vertical="center" wrapText="1"/>
    </xf>
    <xf numFmtId="0" fontId="31" fillId="0" borderId="0" xfId="0" applyFont="1" applyBorder="1" applyAlignment="1">
      <alignment horizontal="right" vertical="center" wrapText="1"/>
    </xf>
    <xf numFmtId="180" fontId="32" fillId="0" borderId="1" xfId="0" applyNumberFormat="1" applyFont="1" applyFill="1" applyBorder="1" applyAlignment="1" applyProtection="1">
      <alignment vertical="center"/>
    </xf>
    <xf numFmtId="0" fontId="29" fillId="0" borderId="1" xfId="0" applyFont="1" applyBorder="1">
      <alignment vertical="center"/>
    </xf>
    <xf numFmtId="0" fontId="33" fillId="0" borderId="1" xfId="0" applyFont="1" applyBorder="1">
      <alignment vertical="center"/>
    </xf>
    <xf numFmtId="0" fontId="33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49" fontId="18" fillId="0" borderId="1" xfId="2" applyNumberFormat="1" applyFont="1" applyFill="1" applyBorder="1" applyAlignment="1" applyProtection="1">
      <alignment horizontal="left" vertical="center"/>
    </xf>
    <xf numFmtId="0" fontId="18" fillId="0" borderId="1" xfId="2" applyFont="1" applyBorder="1" applyAlignment="1" applyProtection="1">
      <alignment vertical="center"/>
    </xf>
    <xf numFmtId="49" fontId="14" fillId="0" borderId="1" xfId="2" applyNumberFormat="1" applyFont="1" applyFill="1" applyBorder="1" applyAlignment="1" applyProtection="1">
      <alignment horizontal="left" vertical="center"/>
    </xf>
    <xf numFmtId="49" fontId="16" fillId="0" borderId="4" xfId="3" applyNumberFormat="1" applyFont="1" applyFill="1" applyBorder="1" applyAlignment="1" applyProtection="1">
      <alignment horizontal="center" vertical="center"/>
    </xf>
    <xf numFmtId="49" fontId="14" fillId="0" borderId="1" xfId="4" applyNumberFormat="1" applyFont="1" applyFill="1" applyBorder="1" applyAlignment="1" applyProtection="1">
      <alignment horizontal="left" vertical="center" wrapText="1"/>
    </xf>
    <xf numFmtId="0" fontId="34" fillId="0" borderId="1" xfId="4" applyFont="1" applyFill="1" applyBorder="1" applyAlignment="1">
      <alignment horizontal="left" vertical="center" wrapText="1"/>
    </xf>
    <xf numFmtId="0" fontId="35" fillId="0" borderId="1" xfId="0" applyFont="1" applyFill="1" applyBorder="1" applyAlignment="1" applyProtection="1">
      <alignment vertical="center"/>
    </xf>
    <xf numFmtId="49" fontId="18" fillId="0" borderId="1" xfId="4" applyNumberFormat="1" applyFont="1" applyFill="1" applyBorder="1" applyAlignment="1" applyProtection="1">
      <alignment horizontal="left" vertical="center" wrapText="1"/>
    </xf>
    <xf numFmtId="49" fontId="18" fillId="0" borderId="1" xfId="4" applyNumberFormat="1" applyFont="1" applyFill="1" applyBorder="1" applyAlignment="1" applyProtection="1">
      <alignment horizontal="left" vertical="center"/>
    </xf>
    <xf numFmtId="0" fontId="11" fillId="0" borderId="1" xfId="0" applyFont="1" applyFill="1" applyBorder="1" applyAlignment="1" applyProtection="1"/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vertical="center" wrapText="1"/>
    </xf>
    <xf numFmtId="0" fontId="20" fillId="0" borderId="2" xfId="0" applyFont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20" fillId="0" borderId="0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19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5">
    <cellStyle name="常规" xfId="0" builtinId="0"/>
    <cellStyle name="常规 2" xfId="1"/>
    <cellStyle name="常规 28" xfId="2"/>
    <cellStyle name="常规 29" xfId="4"/>
    <cellStyle name="常规 3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G16" sqref="G16"/>
    </sheetView>
  </sheetViews>
  <sheetFormatPr defaultColWidth="10" defaultRowHeight="13.5"/>
  <cols>
    <col min="1" max="1" width="2.5" customWidth="1"/>
    <col min="2" max="4" width="9.75" customWidth="1"/>
    <col min="5" max="5" width="11.5" customWidth="1"/>
    <col min="6" max="6" width="9.75" customWidth="1"/>
    <col min="7" max="7" width="11.5" customWidth="1"/>
    <col min="8" max="11" width="9.75" customWidth="1"/>
  </cols>
  <sheetData>
    <row r="1" spans="1:11" ht="14.2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14.25" customHeight="1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ht="22.7" customHeight="1">
      <c r="A3" s="9"/>
      <c r="B3" s="9" t="s">
        <v>0</v>
      </c>
      <c r="C3" s="104">
        <v>208022</v>
      </c>
      <c r="D3" s="104"/>
      <c r="E3" s="9"/>
      <c r="F3" s="9"/>
      <c r="G3" s="9"/>
      <c r="H3" s="9"/>
      <c r="I3" s="9"/>
      <c r="J3" s="9"/>
      <c r="K3" s="9"/>
    </row>
    <row r="4" spans="1:11" ht="22.7" customHeight="1">
      <c r="A4" s="9"/>
      <c r="B4" s="9" t="s">
        <v>1</v>
      </c>
      <c r="C4" s="105" t="s">
        <v>196</v>
      </c>
      <c r="D4" s="105"/>
      <c r="E4" s="105"/>
      <c r="F4" s="9"/>
      <c r="G4" s="9"/>
      <c r="H4" s="9"/>
      <c r="I4" s="9"/>
      <c r="J4" s="9"/>
      <c r="K4" s="9"/>
    </row>
    <row r="5" spans="1:11" ht="14.25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ht="78.599999999999994" customHeight="1">
      <c r="A6" s="8"/>
      <c r="B6" s="106" t="s">
        <v>2</v>
      </c>
      <c r="C6" s="106"/>
      <c r="D6" s="106"/>
      <c r="E6" s="106"/>
      <c r="F6" s="106"/>
      <c r="G6" s="106"/>
      <c r="H6" s="106"/>
      <c r="I6" s="106"/>
      <c r="J6" s="106"/>
      <c r="K6" s="106"/>
    </row>
    <row r="7" spans="1:11" ht="22.7" customHeight="1">
      <c r="A7" s="9"/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ht="22.7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ht="22.7" customHeight="1">
      <c r="A9" s="9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ht="22.7" customHeight="1">
      <c r="A10" s="9"/>
      <c r="B10" s="9" t="s">
        <v>3</v>
      </c>
      <c r="C10" s="9"/>
      <c r="F10" s="86" t="s">
        <v>4</v>
      </c>
      <c r="G10" s="87" t="s">
        <v>200</v>
      </c>
      <c r="H10" s="9"/>
      <c r="I10" s="9"/>
      <c r="J10" s="9"/>
      <c r="K10" s="9"/>
    </row>
    <row r="11" spans="1:11" ht="22.7" customHeight="1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ht="22.7" customHeight="1">
      <c r="A12" s="9"/>
      <c r="B12" s="86" t="s">
        <v>5</v>
      </c>
      <c r="C12" s="88" t="s">
        <v>197</v>
      </c>
      <c r="D12" s="9"/>
      <c r="E12" s="86" t="s">
        <v>6</v>
      </c>
      <c r="F12" s="8" t="s">
        <v>198</v>
      </c>
      <c r="G12" s="9"/>
      <c r="H12" s="86" t="s">
        <v>7</v>
      </c>
      <c r="I12" s="8" t="s">
        <v>199</v>
      </c>
      <c r="J12" s="9"/>
      <c r="K12" s="9"/>
    </row>
    <row r="13" spans="1:11" ht="14.25" customHeight="1">
      <c r="A13" s="8"/>
      <c r="B13" s="8"/>
      <c r="C13" s="8" t="s">
        <v>8</v>
      </c>
      <c r="D13" s="8"/>
      <c r="E13" s="8"/>
      <c r="F13" s="8"/>
      <c r="G13" s="8"/>
      <c r="H13" s="8"/>
      <c r="I13" s="8"/>
      <c r="J13" s="8"/>
      <c r="K13" s="8"/>
    </row>
    <row r="14" spans="1:11" ht="14.25" customHeigh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1" ht="14.25" customHeigh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</sheetData>
  <mergeCells count="3">
    <mergeCell ref="C3:D3"/>
    <mergeCell ref="C4:E4"/>
    <mergeCell ref="B6:K6"/>
  </mergeCells>
  <phoneticPr fontId="30" type="noConversion"/>
  <printOptions horizontalCentered="1" verticalCentered="1"/>
  <pageMargins left="7.8000001609325395E-2" right="7.8000001609325395E-2" top="7.8000001609325395E-2" bottom="7.8000001609325395E-2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9"/>
  <sheetViews>
    <sheetView workbookViewId="0">
      <selection activeCell="C14" sqref="C14"/>
    </sheetView>
  </sheetViews>
  <sheetFormatPr defaultColWidth="10" defaultRowHeight="13.5"/>
  <cols>
    <col min="1" max="1" width="17.875" customWidth="1"/>
    <col min="2" max="2" width="9.75" customWidth="1"/>
    <col min="3" max="3" width="10.625" customWidth="1"/>
    <col min="4" max="7" width="9.75" customWidth="1"/>
    <col min="8" max="8" width="10.25" customWidth="1"/>
  </cols>
  <sheetData>
    <row r="1" spans="1:8" ht="14.25" customHeight="1">
      <c r="A1" s="8"/>
      <c r="B1" s="8"/>
      <c r="C1" s="8"/>
      <c r="D1" s="8"/>
      <c r="E1" s="8"/>
      <c r="F1" s="8"/>
      <c r="G1" s="8"/>
      <c r="H1" s="8"/>
    </row>
    <row r="2" spans="1:8" ht="39.950000000000003" customHeight="1">
      <c r="A2" s="115" t="s">
        <v>167</v>
      </c>
      <c r="B2" s="115"/>
      <c r="C2" s="115"/>
      <c r="D2" s="115"/>
      <c r="E2" s="115"/>
      <c r="F2" s="115"/>
      <c r="G2" s="115"/>
      <c r="H2" s="115"/>
    </row>
    <row r="3" spans="1:8" ht="22.7" customHeight="1">
      <c r="A3" s="8"/>
      <c r="B3" s="8"/>
      <c r="C3" s="8"/>
      <c r="D3" s="8"/>
      <c r="E3" s="8"/>
      <c r="F3" s="8"/>
      <c r="G3" s="8"/>
      <c r="H3" s="36" t="s">
        <v>32</v>
      </c>
    </row>
    <row r="4" spans="1:8" ht="22.7" customHeight="1">
      <c r="A4" s="116" t="s">
        <v>153</v>
      </c>
      <c r="B4" s="116" t="s">
        <v>168</v>
      </c>
      <c r="C4" s="116"/>
      <c r="D4" s="116"/>
      <c r="E4" s="116"/>
      <c r="F4" s="116"/>
      <c r="G4" s="116" t="s">
        <v>169</v>
      </c>
      <c r="H4" s="116" t="s">
        <v>170</v>
      </c>
    </row>
    <row r="5" spans="1:8" ht="22.7" customHeight="1">
      <c r="A5" s="116"/>
      <c r="B5" s="116" t="s">
        <v>113</v>
      </c>
      <c r="C5" s="116" t="s">
        <v>171</v>
      </c>
      <c r="D5" s="116" t="s">
        <v>172</v>
      </c>
      <c r="E5" s="116" t="s">
        <v>173</v>
      </c>
      <c r="F5" s="116"/>
      <c r="G5" s="116"/>
      <c r="H5" s="116"/>
    </row>
    <row r="6" spans="1:8" ht="22.7" customHeight="1">
      <c r="A6" s="116"/>
      <c r="B6" s="116"/>
      <c r="C6" s="116"/>
      <c r="D6" s="116"/>
      <c r="E6" s="11" t="s">
        <v>174</v>
      </c>
      <c r="F6" s="11" t="s">
        <v>175</v>
      </c>
      <c r="G6" s="116"/>
      <c r="H6" s="116"/>
    </row>
    <row r="7" spans="1:8" ht="22.7" customHeight="1">
      <c r="A7" s="37" t="s">
        <v>113</v>
      </c>
      <c r="B7" s="38"/>
      <c r="C7" s="38"/>
      <c r="D7" s="38"/>
      <c r="E7" s="38"/>
      <c r="F7" s="38"/>
      <c r="G7" s="38"/>
      <c r="H7" s="38"/>
    </row>
    <row r="8" spans="1:8" ht="22.7" customHeight="1">
      <c r="A8" s="97" t="s">
        <v>259</v>
      </c>
      <c r="B8" s="38"/>
      <c r="C8" s="38"/>
      <c r="D8" s="38"/>
      <c r="E8" s="38"/>
      <c r="F8" s="38"/>
      <c r="G8" s="38"/>
      <c r="H8" s="38"/>
    </row>
    <row r="9" spans="1:8" ht="22.7" customHeight="1">
      <c r="A9" s="12"/>
      <c r="B9" s="13"/>
      <c r="C9" s="13"/>
      <c r="D9" s="13"/>
      <c r="E9" s="13"/>
      <c r="F9" s="13"/>
      <c r="G9" s="13"/>
      <c r="H9" s="13"/>
    </row>
  </sheetData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30" type="noConversion"/>
  <pageMargins left="0.75" right="0.75" top="0.270000010728836" bottom="0.270000010728836" header="0" footer="0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27"/>
  <sheetViews>
    <sheetView workbookViewId="0">
      <selection activeCell="I8" sqref="I8"/>
    </sheetView>
  </sheetViews>
  <sheetFormatPr defaultColWidth="10" defaultRowHeight="15"/>
  <cols>
    <col min="1" max="1" width="9.75" customWidth="1"/>
    <col min="2" max="2" width="12" style="15" customWidth="1"/>
    <col min="3" max="3" width="18.75" style="15" customWidth="1"/>
    <col min="4" max="4" width="12.25" customWidth="1"/>
    <col min="5" max="5" width="13.75" customWidth="1"/>
    <col min="6" max="6" width="12.5" customWidth="1"/>
    <col min="7" max="10" width="9.75" customWidth="1"/>
  </cols>
  <sheetData>
    <row r="1" spans="1:10" ht="14.25" customHeight="1">
      <c r="A1" s="8"/>
      <c r="B1" s="22"/>
      <c r="C1" s="23"/>
      <c r="D1" s="8"/>
      <c r="E1" s="8"/>
      <c r="F1" s="8"/>
      <c r="G1" s="8"/>
      <c r="H1" s="8"/>
      <c r="I1" s="8"/>
      <c r="J1" s="8"/>
    </row>
    <row r="2" spans="1:10" ht="39.950000000000003" customHeight="1">
      <c r="A2" s="108" t="s">
        <v>176</v>
      </c>
      <c r="B2" s="111"/>
      <c r="C2" s="111"/>
      <c r="D2" s="108"/>
      <c r="E2" s="108"/>
      <c r="F2" s="108"/>
      <c r="G2" s="8"/>
      <c r="H2" s="8"/>
      <c r="I2" s="8"/>
      <c r="J2" s="8"/>
    </row>
    <row r="3" spans="1:10" ht="22.7" customHeight="1">
      <c r="A3" s="9"/>
      <c r="D3" s="9"/>
      <c r="E3" s="9"/>
      <c r="F3" s="9" t="s">
        <v>32</v>
      </c>
      <c r="G3" s="8"/>
      <c r="H3" s="8"/>
      <c r="I3" s="8"/>
      <c r="J3" s="8"/>
    </row>
    <row r="4" spans="1:10" ht="22.7" customHeight="1">
      <c r="A4" s="24" t="s">
        <v>177</v>
      </c>
      <c r="B4" s="25" t="s">
        <v>178</v>
      </c>
      <c r="C4" s="26" t="s">
        <v>179</v>
      </c>
      <c r="D4" s="24" t="s">
        <v>113</v>
      </c>
      <c r="E4" s="24" t="s">
        <v>110</v>
      </c>
      <c r="F4" s="24" t="s">
        <v>111</v>
      </c>
      <c r="G4" s="8"/>
      <c r="H4" s="8"/>
      <c r="I4" s="8"/>
      <c r="J4" s="8"/>
    </row>
    <row r="5" spans="1:10" ht="27.95" customHeight="1">
      <c r="A5" s="24"/>
      <c r="B5" s="27"/>
      <c r="C5" s="28" t="s">
        <v>113</v>
      </c>
      <c r="D5" s="65">
        <f>D6</f>
        <v>116584.13</v>
      </c>
      <c r="E5" s="29">
        <f>E6</f>
        <v>116584.13</v>
      </c>
      <c r="F5" s="29"/>
      <c r="G5" s="9"/>
      <c r="H5" s="9"/>
      <c r="I5" s="9"/>
      <c r="J5" s="9"/>
    </row>
    <row r="6" spans="1:10" ht="27.95" customHeight="1">
      <c r="A6" s="30">
        <v>1</v>
      </c>
      <c r="B6" s="27" t="s">
        <v>180</v>
      </c>
      <c r="C6" s="31" t="s">
        <v>181</v>
      </c>
      <c r="D6" s="85">
        <f>SUM(D7:D8)</f>
        <v>116584.13</v>
      </c>
      <c r="E6" s="32">
        <f>SUM(E7:E8)</f>
        <v>116584.13</v>
      </c>
      <c r="F6" s="32"/>
    </row>
    <row r="7" spans="1:10" ht="27.95" customHeight="1">
      <c r="A7" s="30">
        <v>2</v>
      </c>
      <c r="B7" s="98" t="s">
        <v>249</v>
      </c>
      <c r="C7" s="99" t="s">
        <v>250</v>
      </c>
      <c r="D7" s="32">
        <f>SUM(E7:F7)</f>
        <v>64280.79</v>
      </c>
      <c r="E7" s="85">
        <v>64280.79</v>
      </c>
      <c r="F7" s="32"/>
    </row>
    <row r="8" spans="1:10" ht="27.95" customHeight="1">
      <c r="A8" s="30">
        <v>3</v>
      </c>
      <c r="B8" s="98" t="s">
        <v>251</v>
      </c>
      <c r="C8" s="99" t="s">
        <v>252</v>
      </c>
      <c r="D8" s="85">
        <f>SUM(E8:F8)</f>
        <v>52303.34</v>
      </c>
      <c r="E8" s="85">
        <v>52303.34</v>
      </c>
      <c r="F8" s="32"/>
    </row>
    <row r="9" spans="1:10" ht="27.95" customHeight="1">
      <c r="A9" s="30"/>
      <c r="B9" s="101"/>
      <c r="C9" s="102"/>
      <c r="D9" s="85"/>
      <c r="E9" s="85"/>
      <c r="F9" s="85"/>
    </row>
    <row r="10" spans="1:10" ht="27.95" customHeight="1">
      <c r="A10" s="30"/>
      <c r="B10" s="103"/>
      <c r="C10" s="103"/>
      <c r="D10" s="85"/>
      <c r="E10" s="100"/>
      <c r="F10" s="85"/>
    </row>
    <row r="11" spans="1:10" ht="27.95" customHeight="1">
      <c r="A11" s="30"/>
      <c r="B11" s="103"/>
      <c r="C11" s="103"/>
      <c r="D11" s="85"/>
      <c r="E11" s="100"/>
      <c r="F11" s="85"/>
    </row>
    <row r="12" spans="1:10" ht="27.95" customHeight="1">
      <c r="A12" s="85"/>
      <c r="B12" s="33"/>
      <c r="C12" s="34"/>
      <c r="D12" s="85"/>
      <c r="E12" s="35"/>
      <c r="F12" s="85"/>
    </row>
    <row r="13" spans="1:10" ht="27.95" customHeight="1">
      <c r="A13" s="85"/>
      <c r="B13" s="33"/>
      <c r="C13" s="34"/>
      <c r="D13" s="85"/>
      <c r="E13" s="85"/>
      <c r="F13" s="85"/>
    </row>
    <row r="14" spans="1:10" ht="27.95" customHeight="1">
      <c r="A14" s="85"/>
      <c r="B14" s="33"/>
      <c r="C14" s="34"/>
      <c r="D14" s="85"/>
      <c r="E14" s="85"/>
      <c r="F14" s="85"/>
    </row>
    <row r="15" spans="1:10" ht="27.95" customHeight="1">
      <c r="A15" s="32"/>
      <c r="B15" s="33"/>
      <c r="C15" s="34"/>
      <c r="D15" s="32"/>
      <c r="E15" s="32"/>
      <c r="F15" s="32"/>
    </row>
    <row r="16" spans="1:10" ht="27.95" customHeight="1">
      <c r="A16" s="32"/>
      <c r="B16" s="33"/>
      <c r="C16" s="34"/>
      <c r="D16" s="32"/>
      <c r="E16" s="32"/>
      <c r="F16" s="32"/>
    </row>
    <row r="17" spans="1:6" ht="27.95" customHeight="1">
      <c r="A17" s="32"/>
      <c r="B17" s="33"/>
      <c r="C17" s="34"/>
      <c r="D17" s="32"/>
      <c r="E17" s="32"/>
      <c r="F17" s="32"/>
    </row>
    <row r="18" spans="1:6" ht="27.95" customHeight="1">
      <c r="A18" s="32"/>
      <c r="B18" s="33"/>
      <c r="C18" s="34"/>
      <c r="D18" s="32"/>
      <c r="E18" s="32"/>
      <c r="F18" s="32"/>
    </row>
    <row r="19" spans="1:6" ht="27.95" customHeight="1">
      <c r="A19" s="32"/>
      <c r="B19" s="33"/>
      <c r="C19" s="34"/>
      <c r="D19" s="32"/>
      <c r="E19" s="32"/>
      <c r="F19" s="32"/>
    </row>
    <row r="25" spans="1:6" ht="13.5">
      <c r="B25" s="14"/>
      <c r="C25" s="14"/>
    </row>
    <row r="26" spans="1:6" ht="13.5">
      <c r="B26" s="14"/>
      <c r="C26" s="14"/>
    </row>
    <row r="27" spans="1:6" ht="13.5">
      <c r="B27" s="14"/>
      <c r="C27" s="14"/>
    </row>
  </sheetData>
  <mergeCells count="1">
    <mergeCell ref="A2:F2"/>
  </mergeCells>
  <phoneticPr fontId="30" type="noConversion"/>
  <pageMargins left="0.75" right="0.75" top="0.270000010728836" bottom="0.270000010728836" header="0" footer="0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"/>
  <sheetViews>
    <sheetView showGridLines="0" showZeros="0" workbookViewId="0">
      <selection activeCell="C26" sqref="C26"/>
    </sheetView>
  </sheetViews>
  <sheetFormatPr defaultColWidth="7.875" defaultRowHeight="12.75" customHeight="1"/>
  <cols>
    <col min="1" max="1" width="17" style="15" customWidth="1"/>
    <col min="2" max="2" width="41.375" style="15" customWidth="1"/>
    <col min="3" max="3" width="29.375" style="15" customWidth="1"/>
    <col min="4" max="4" width="2.5" style="15" customWidth="1"/>
    <col min="5" max="16" width="8" style="15"/>
    <col min="17" max="16384" width="7.875" style="14"/>
  </cols>
  <sheetData>
    <row r="1" spans="1:16" ht="15" customHeight="1">
      <c r="A1" s="16"/>
      <c r="B1" s="16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32.25" customHeight="1">
      <c r="A2" s="111" t="s">
        <v>182</v>
      </c>
      <c r="B2" s="111"/>
      <c r="C2" s="111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15" customHeight="1">
      <c r="A3" s="14"/>
      <c r="B3" s="14"/>
      <c r="C3" s="17" t="s">
        <v>32</v>
      </c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</row>
    <row r="4" spans="1:16" ht="25.5" customHeight="1">
      <c r="A4" s="117" t="s">
        <v>183</v>
      </c>
      <c r="B4" s="117"/>
      <c r="C4" s="118" t="s">
        <v>36</v>
      </c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25.5" customHeight="1">
      <c r="A5" s="18" t="s">
        <v>184</v>
      </c>
      <c r="B5" s="18" t="s">
        <v>185</v>
      </c>
      <c r="C5" s="118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6" ht="25.5" customHeight="1">
      <c r="A6" s="18" t="s">
        <v>113</v>
      </c>
      <c r="B6" s="18"/>
      <c r="C6" s="19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pans="1:16" ht="26.25" customHeight="1">
      <c r="A7" s="20"/>
      <c r="B7" s="20"/>
      <c r="C7" s="21">
        <v>0</v>
      </c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</row>
    <row r="8" spans="1:16" ht="26.25" customHeight="1">
      <c r="A8" s="20"/>
      <c r="B8" s="20"/>
      <c r="C8" s="21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</row>
    <row r="9" spans="1:16" ht="26.25" customHeight="1">
      <c r="A9" s="20"/>
      <c r="B9" s="20"/>
      <c r="C9" s="21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</row>
    <row r="10" spans="1:16" ht="26.25" customHeight="1">
      <c r="A10" s="20"/>
      <c r="B10" s="20"/>
      <c r="C10" s="21"/>
    </row>
    <row r="11" spans="1:16" ht="26.25" customHeight="1">
      <c r="A11" s="20"/>
      <c r="B11" s="20"/>
      <c r="C11" s="21"/>
    </row>
    <row r="12" spans="1:16" ht="26.25" customHeight="1">
      <c r="A12" s="20"/>
      <c r="B12" s="20"/>
      <c r="C12" s="21"/>
    </row>
  </sheetData>
  <sheetProtection formatCells="0" formatColumns="0" formatRows="0"/>
  <mergeCells count="3">
    <mergeCell ref="A2:C2"/>
    <mergeCell ref="A4:B4"/>
    <mergeCell ref="C4:C5"/>
  </mergeCells>
  <phoneticPr fontId="30" type="noConversion"/>
  <printOptions horizontalCentered="1"/>
  <pageMargins left="0.78740157480314998" right="0.39370078740157499" top="1.1811023622047201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dimension ref="A1:E5"/>
  <sheetViews>
    <sheetView workbookViewId="0">
      <selection activeCell="D11" sqref="D11"/>
    </sheetView>
  </sheetViews>
  <sheetFormatPr defaultColWidth="10" defaultRowHeight="13.5"/>
  <cols>
    <col min="1" max="1" width="9.875" customWidth="1"/>
    <col min="2" max="2" width="10.25" customWidth="1"/>
    <col min="3" max="3" width="18.875" customWidth="1"/>
    <col min="4" max="4" width="22.125" customWidth="1"/>
    <col min="5" max="5" width="24.75" customWidth="1"/>
  </cols>
  <sheetData>
    <row r="1" spans="1:5" ht="14.25" customHeight="1">
      <c r="A1" s="8"/>
      <c r="B1" s="8"/>
      <c r="C1" s="8"/>
      <c r="D1" s="8"/>
      <c r="E1" s="8"/>
    </row>
    <row r="2" spans="1:5" ht="39.950000000000003" customHeight="1">
      <c r="A2" s="108" t="s">
        <v>186</v>
      </c>
      <c r="B2" s="108"/>
      <c r="C2" s="108"/>
      <c r="D2" s="108"/>
      <c r="E2" s="108"/>
    </row>
    <row r="3" spans="1:5" ht="22.7" customHeight="1">
      <c r="A3" s="9"/>
      <c r="B3" s="9"/>
      <c r="C3" s="9"/>
      <c r="D3" s="9"/>
      <c r="E3" s="10" t="s">
        <v>32</v>
      </c>
    </row>
    <row r="4" spans="1:5" ht="22.7" customHeight="1">
      <c r="A4" s="11" t="s">
        <v>153</v>
      </c>
      <c r="B4" s="11" t="s">
        <v>113</v>
      </c>
      <c r="C4" s="11" t="s">
        <v>187</v>
      </c>
      <c r="D4" s="11" t="s">
        <v>188</v>
      </c>
      <c r="E4" s="11" t="s">
        <v>189</v>
      </c>
    </row>
    <row r="5" spans="1:5" ht="22.7" customHeight="1">
      <c r="A5" s="12"/>
      <c r="B5" s="13"/>
      <c r="C5" s="13"/>
      <c r="D5" s="13"/>
      <c r="E5" s="13"/>
    </row>
  </sheetData>
  <mergeCells count="1">
    <mergeCell ref="A2:E2"/>
  </mergeCells>
  <phoneticPr fontId="30" type="noConversion"/>
  <pageMargins left="0.75" right="0.75" top="0.270000010728836" bottom="0.270000010728836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16"/>
  <sheetViews>
    <sheetView tabSelected="1" workbookViewId="0">
      <selection activeCell="E28" sqref="E28"/>
    </sheetView>
  </sheetViews>
  <sheetFormatPr defaultColWidth="9" defaultRowHeight="13.5"/>
  <cols>
    <col min="1" max="1" width="34.125" customWidth="1"/>
    <col min="2" max="2" width="46" customWidth="1"/>
  </cols>
  <sheetData>
    <row r="1" spans="1:2" ht="20.25">
      <c r="A1" s="119" t="s">
        <v>190</v>
      </c>
      <c r="B1" s="119"/>
    </row>
    <row r="2" spans="1:2">
      <c r="A2" s="1" t="s">
        <v>191</v>
      </c>
    </row>
    <row r="3" spans="1:2" ht="15" customHeight="1">
      <c r="A3" s="120" t="s">
        <v>35</v>
      </c>
      <c r="B3" s="121" t="s">
        <v>36</v>
      </c>
    </row>
    <row r="4" spans="1:2">
      <c r="A4" s="120"/>
      <c r="B4" s="121"/>
    </row>
    <row r="5" spans="1:2">
      <c r="A5" s="3" t="s">
        <v>192</v>
      </c>
      <c r="B5" s="2">
        <v>1</v>
      </c>
    </row>
    <row r="6" spans="1:2">
      <c r="A6" s="4" t="s">
        <v>193</v>
      </c>
      <c r="B6" s="5"/>
    </row>
    <row r="7" spans="1:2">
      <c r="A7" s="6" t="s">
        <v>194</v>
      </c>
      <c r="B7" s="5"/>
    </row>
    <row r="8" spans="1:2">
      <c r="A8" s="6"/>
      <c r="B8" s="5"/>
    </row>
    <row r="9" spans="1:2">
      <c r="A9" s="6"/>
      <c r="B9" s="5"/>
    </row>
    <row r="10" spans="1:2">
      <c r="A10" s="6"/>
      <c r="B10" s="5"/>
    </row>
    <row r="11" spans="1:2">
      <c r="A11" s="6"/>
      <c r="B11" s="5"/>
    </row>
    <row r="12" spans="1:2">
      <c r="A12" s="6"/>
      <c r="B12" s="5"/>
    </row>
    <row r="13" spans="1:2">
      <c r="A13" s="6"/>
      <c r="B13" s="5"/>
    </row>
    <row r="14" spans="1:2">
      <c r="A14" s="6"/>
      <c r="B14" s="5"/>
    </row>
    <row r="15" spans="1:2">
      <c r="A15" s="6"/>
      <c r="B15" s="5"/>
    </row>
    <row r="16" spans="1:2">
      <c r="A16" s="7" t="s">
        <v>195</v>
      </c>
    </row>
  </sheetData>
  <mergeCells count="3">
    <mergeCell ref="A1:B1"/>
    <mergeCell ref="A3:A4"/>
    <mergeCell ref="B3:B4"/>
  </mergeCells>
  <phoneticPr fontId="30" type="noConversion"/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F14" sqref="F14"/>
    </sheetView>
  </sheetViews>
  <sheetFormatPr defaultColWidth="10" defaultRowHeight="13.5"/>
  <cols>
    <col min="1" max="1" width="5" customWidth="1"/>
    <col min="2" max="2" width="48.125" customWidth="1"/>
    <col min="3" max="3" width="32.5" customWidth="1"/>
  </cols>
  <sheetData>
    <row r="1" spans="1:3" ht="35.450000000000003" customHeight="1">
      <c r="A1" s="8"/>
      <c r="B1" s="8"/>
    </row>
    <row r="2" spans="1:3" ht="39.200000000000003" customHeight="1">
      <c r="A2" s="8"/>
      <c r="B2" s="107" t="s">
        <v>9</v>
      </c>
      <c r="C2" s="107"/>
    </row>
    <row r="3" spans="1:3" ht="29.45" customHeight="1">
      <c r="A3" s="82"/>
      <c r="B3" s="83" t="s">
        <v>10</v>
      </c>
      <c r="C3" s="83" t="s">
        <v>11</v>
      </c>
    </row>
    <row r="4" spans="1:3" ht="28.5" customHeight="1">
      <c r="A4" s="75"/>
      <c r="B4" s="84" t="s">
        <v>12</v>
      </c>
      <c r="C4" s="65" t="s">
        <v>13</v>
      </c>
    </row>
    <row r="5" spans="1:3" ht="28.5" customHeight="1">
      <c r="A5" s="75"/>
      <c r="B5" s="84" t="s">
        <v>14</v>
      </c>
      <c r="C5" s="65" t="s">
        <v>15</v>
      </c>
    </row>
    <row r="6" spans="1:3" ht="28.5" customHeight="1">
      <c r="A6" s="75"/>
      <c r="B6" s="84" t="s">
        <v>16</v>
      </c>
      <c r="C6" s="65" t="s">
        <v>17</v>
      </c>
    </row>
    <row r="7" spans="1:3" ht="28.5" customHeight="1">
      <c r="A7" s="75"/>
      <c r="B7" s="84" t="s">
        <v>18</v>
      </c>
      <c r="C7" s="65"/>
    </row>
    <row r="8" spans="1:3" ht="28.5" customHeight="1">
      <c r="A8" s="75"/>
      <c r="B8" s="84" t="s">
        <v>19</v>
      </c>
      <c r="C8" s="65" t="s">
        <v>20</v>
      </c>
    </row>
    <row r="9" spans="1:3" ht="28.5" customHeight="1">
      <c r="A9" s="75"/>
      <c r="B9" s="84" t="s">
        <v>21</v>
      </c>
      <c r="C9" s="65" t="s">
        <v>22</v>
      </c>
    </row>
    <row r="10" spans="1:3" ht="28.5" customHeight="1">
      <c r="A10" s="75"/>
      <c r="B10" s="84" t="s">
        <v>23</v>
      </c>
      <c r="C10" s="65" t="s">
        <v>24</v>
      </c>
    </row>
    <row r="11" spans="1:3" ht="28.5" customHeight="1">
      <c r="A11" s="75"/>
      <c r="B11" s="84" t="s">
        <v>25</v>
      </c>
      <c r="C11" s="65" t="s">
        <v>26</v>
      </c>
    </row>
    <row r="12" spans="1:3" ht="28.5" customHeight="1">
      <c r="A12" s="75"/>
      <c r="B12" s="84" t="s">
        <v>27</v>
      </c>
      <c r="C12" s="65"/>
    </row>
    <row r="13" spans="1:3" ht="28.5" customHeight="1">
      <c r="A13" s="8"/>
      <c r="B13" s="84" t="s">
        <v>28</v>
      </c>
      <c r="C13" s="65"/>
    </row>
    <row r="14" spans="1:3" ht="28.5" customHeight="1">
      <c r="A14" s="8"/>
      <c r="B14" s="84" t="s">
        <v>29</v>
      </c>
      <c r="C14" s="65" t="s">
        <v>13</v>
      </c>
    </row>
    <row r="15" spans="1:3" ht="36" customHeight="1">
      <c r="B15" s="84" t="s">
        <v>30</v>
      </c>
      <c r="C15" s="85"/>
    </row>
  </sheetData>
  <mergeCells count="1">
    <mergeCell ref="B2:C2"/>
  </mergeCells>
  <phoneticPr fontId="30" type="noConversion"/>
  <pageMargins left="0.75" right="0.75" top="0.270000010728836" bottom="0.270000010728836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42"/>
  <sheetViews>
    <sheetView topLeftCell="A13" workbookViewId="0">
      <selection activeCell="I9" sqref="I9"/>
    </sheetView>
  </sheetViews>
  <sheetFormatPr defaultColWidth="10" defaultRowHeight="13.5"/>
  <cols>
    <col min="1" max="1" width="23.875" customWidth="1"/>
    <col min="2" max="2" width="13.25" customWidth="1"/>
    <col min="3" max="3" width="30.125" customWidth="1"/>
    <col min="4" max="4" width="14.5" customWidth="1"/>
  </cols>
  <sheetData>
    <row r="1" spans="1:4" ht="14.25" customHeight="1">
      <c r="A1" s="8"/>
      <c r="B1" s="8"/>
      <c r="C1" s="8"/>
      <c r="D1" s="8"/>
    </row>
    <row r="2" spans="1:4" ht="32.25" customHeight="1">
      <c r="A2" s="108" t="s">
        <v>31</v>
      </c>
      <c r="B2" s="108"/>
      <c r="C2" s="108"/>
      <c r="D2" s="108"/>
    </row>
    <row r="3" spans="1:4" ht="18.75" customHeight="1">
      <c r="A3" s="109"/>
      <c r="B3" s="109"/>
      <c r="C3" s="109"/>
      <c r="D3" s="76" t="s">
        <v>32</v>
      </c>
    </row>
    <row r="4" spans="1:4" ht="18.75" customHeight="1">
      <c r="A4" s="110" t="s">
        <v>33</v>
      </c>
      <c r="B4" s="110"/>
      <c r="C4" s="110" t="s">
        <v>34</v>
      </c>
      <c r="D4" s="110"/>
    </row>
    <row r="5" spans="1:4" ht="18.75" customHeight="1">
      <c r="A5" s="55" t="s">
        <v>35</v>
      </c>
      <c r="B5" s="55" t="s">
        <v>36</v>
      </c>
      <c r="C5" s="55" t="s">
        <v>35</v>
      </c>
      <c r="D5" s="55" t="s">
        <v>36</v>
      </c>
    </row>
    <row r="6" spans="1:4" ht="18.75" customHeight="1">
      <c r="A6" s="77" t="s">
        <v>37</v>
      </c>
      <c r="B6" s="60">
        <v>10415412.119999999</v>
      </c>
      <c r="C6" s="77" t="s">
        <v>38</v>
      </c>
      <c r="D6" s="60"/>
    </row>
    <row r="7" spans="1:4" ht="18.75" customHeight="1">
      <c r="A7" s="77" t="s">
        <v>39</v>
      </c>
      <c r="B7" s="60"/>
      <c r="C7" s="77" t="s">
        <v>40</v>
      </c>
      <c r="D7" s="78"/>
    </row>
    <row r="8" spans="1:4" ht="18.75" customHeight="1">
      <c r="A8" s="77" t="s">
        <v>41</v>
      </c>
      <c r="B8" s="60"/>
      <c r="C8" s="77" t="s">
        <v>42</v>
      </c>
      <c r="D8" s="78"/>
    </row>
    <row r="9" spans="1:4" ht="18.75" customHeight="1">
      <c r="A9" s="77" t="s">
        <v>43</v>
      </c>
      <c r="B9" s="60"/>
      <c r="C9" s="77" t="s">
        <v>44</v>
      </c>
      <c r="D9" s="78"/>
    </row>
    <row r="10" spans="1:4" ht="18.75" customHeight="1">
      <c r="A10" s="77" t="s">
        <v>45</v>
      </c>
      <c r="B10" s="60"/>
      <c r="C10" s="77" t="s">
        <v>46</v>
      </c>
      <c r="D10" s="78">
        <v>8400167.0800000001</v>
      </c>
    </row>
    <row r="11" spans="1:4" ht="18.75" customHeight="1">
      <c r="A11" s="77" t="s">
        <v>47</v>
      </c>
      <c r="B11" s="60"/>
      <c r="C11" s="77" t="s">
        <v>48</v>
      </c>
      <c r="D11" s="78"/>
    </row>
    <row r="12" spans="1:4" ht="18.75" customHeight="1">
      <c r="A12" s="77" t="s">
        <v>49</v>
      </c>
      <c r="B12" s="60"/>
      <c r="C12" s="77" t="s">
        <v>50</v>
      </c>
      <c r="D12" s="78"/>
    </row>
    <row r="13" spans="1:4" ht="18.75" customHeight="1">
      <c r="A13" s="77" t="s">
        <v>51</v>
      </c>
      <c r="B13" s="60"/>
      <c r="C13" s="77" t="s">
        <v>52</v>
      </c>
      <c r="D13" s="78">
        <v>1424879.51</v>
      </c>
    </row>
    <row r="14" spans="1:4" ht="18.75" customHeight="1">
      <c r="A14" s="77" t="s">
        <v>53</v>
      </c>
      <c r="B14" s="60"/>
      <c r="C14" s="77" t="s">
        <v>54</v>
      </c>
      <c r="D14" s="78"/>
    </row>
    <row r="15" spans="1:4" ht="18.75" customHeight="1">
      <c r="A15" s="77"/>
      <c r="B15" s="79"/>
      <c r="C15" s="77" t="s">
        <v>55</v>
      </c>
      <c r="D15" s="78">
        <v>590365.53</v>
      </c>
    </row>
    <row r="16" spans="1:4" ht="18.75" customHeight="1">
      <c r="A16" s="77"/>
      <c r="B16" s="79"/>
      <c r="C16" s="77" t="s">
        <v>56</v>
      </c>
      <c r="D16" s="78"/>
    </row>
    <row r="17" spans="1:4" ht="18.75" customHeight="1">
      <c r="A17" s="77"/>
      <c r="B17" s="79"/>
      <c r="C17" s="77" t="s">
        <v>57</v>
      </c>
      <c r="D17" s="78"/>
    </row>
    <row r="18" spans="1:4" ht="18.75" customHeight="1">
      <c r="A18" s="77"/>
      <c r="B18" s="79"/>
      <c r="C18" s="77" t="s">
        <v>58</v>
      </c>
      <c r="D18" s="78"/>
    </row>
    <row r="19" spans="1:4" ht="18.75" customHeight="1">
      <c r="A19" s="77"/>
      <c r="B19" s="79"/>
      <c r="C19" s="77" t="s">
        <v>59</v>
      </c>
      <c r="D19" s="78"/>
    </row>
    <row r="20" spans="1:4" ht="18.75" customHeight="1">
      <c r="A20" s="80"/>
      <c r="B20" s="81"/>
      <c r="C20" s="77" t="s">
        <v>60</v>
      </c>
      <c r="D20" s="78"/>
    </row>
    <row r="21" spans="1:4" ht="18.75" customHeight="1">
      <c r="A21" s="80"/>
      <c r="B21" s="81"/>
      <c r="C21" s="77" t="s">
        <v>61</v>
      </c>
      <c r="D21" s="78"/>
    </row>
    <row r="22" spans="1:4" ht="18.75" customHeight="1">
      <c r="A22" s="80"/>
      <c r="B22" s="81"/>
      <c r="C22" s="77" t="s">
        <v>62</v>
      </c>
      <c r="D22" s="78"/>
    </row>
    <row r="23" spans="1:4" ht="18.75" customHeight="1">
      <c r="A23" s="80"/>
      <c r="B23" s="81"/>
      <c r="C23" s="77" t="s">
        <v>63</v>
      </c>
      <c r="D23" s="78"/>
    </row>
    <row r="24" spans="1:4" ht="18.75" customHeight="1">
      <c r="A24" s="80"/>
      <c r="B24" s="81"/>
      <c r="C24" s="77" t="s">
        <v>64</v>
      </c>
      <c r="D24" s="78"/>
    </row>
    <row r="25" spans="1:4" ht="18.75" customHeight="1">
      <c r="A25" s="77"/>
      <c r="B25" s="79"/>
      <c r="C25" s="77" t="s">
        <v>65</v>
      </c>
      <c r="D25" s="78"/>
    </row>
    <row r="26" spans="1:4" ht="18.75" customHeight="1">
      <c r="A26" s="77"/>
      <c r="B26" s="79"/>
      <c r="C26" s="77" t="s">
        <v>66</v>
      </c>
      <c r="D26" s="78"/>
    </row>
    <row r="27" spans="1:4" ht="18.75" customHeight="1">
      <c r="A27" s="77"/>
      <c r="B27" s="79"/>
      <c r="C27" s="77" t="s">
        <v>67</v>
      </c>
      <c r="D27" s="78"/>
    </row>
    <row r="28" spans="1:4" ht="18.75" customHeight="1">
      <c r="A28" s="80"/>
      <c r="B28" s="81"/>
      <c r="C28" s="77" t="s">
        <v>68</v>
      </c>
      <c r="D28" s="78"/>
    </row>
    <row r="29" spans="1:4" ht="18.75" customHeight="1">
      <c r="A29" s="80"/>
      <c r="B29" s="81"/>
      <c r="C29" s="77" t="s">
        <v>69</v>
      </c>
      <c r="D29" s="78"/>
    </row>
    <row r="30" spans="1:4" ht="18.75" customHeight="1">
      <c r="A30" s="80"/>
      <c r="B30" s="81"/>
      <c r="C30" s="77" t="s">
        <v>70</v>
      </c>
      <c r="D30" s="78"/>
    </row>
    <row r="31" spans="1:4" ht="18.75" customHeight="1">
      <c r="A31" s="80"/>
      <c r="B31" s="81"/>
      <c r="C31" s="77" t="s">
        <v>71</v>
      </c>
      <c r="D31" s="78"/>
    </row>
    <row r="32" spans="1:4" ht="18.75" customHeight="1">
      <c r="A32" s="80"/>
      <c r="B32" s="81"/>
      <c r="C32" s="77" t="s">
        <v>72</v>
      </c>
      <c r="D32" s="78"/>
    </row>
    <row r="33" spans="1:4" ht="18.75" customHeight="1">
      <c r="A33" s="77"/>
      <c r="B33" s="77"/>
      <c r="C33" s="77" t="s">
        <v>73</v>
      </c>
      <c r="D33" s="78"/>
    </row>
    <row r="34" spans="1:4" ht="18.75" customHeight="1">
      <c r="A34" s="77"/>
      <c r="B34" s="77"/>
      <c r="C34" s="77" t="s">
        <v>74</v>
      </c>
      <c r="D34" s="78"/>
    </row>
    <row r="35" spans="1:4" ht="18.75" customHeight="1">
      <c r="A35" s="77"/>
      <c r="B35" s="77"/>
      <c r="C35" s="77" t="s">
        <v>75</v>
      </c>
      <c r="D35" s="78"/>
    </row>
    <row r="36" spans="1:4" ht="18.75" customHeight="1">
      <c r="A36" s="77"/>
      <c r="B36" s="77"/>
      <c r="C36" s="77"/>
      <c r="D36" s="77"/>
    </row>
    <row r="37" spans="1:4" ht="18.75" customHeight="1">
      <c r="A37" s="77"/>
      <c r="B37" s="77"/>
      <c r="C37" s="77"/>
      <c r="D37" s="77"/>
    </row>
    <row r="38" spans="1:4" ht="18.75" customHeight="1">
      <c r="A38" s="77"/>
      <c r="B38" s="77"/>
      <c r="C38" s="77"/>
      <c r="D38" s="77"/>
    </row>
    <row r="39" spans="1:4" ht="18.75" customHeight="1">
      <c r="A39" s="80" t="s">
        <v>76</v>
      </c>
      <c r="B39" s="81">
        <f>SUM(B6:B14)</f>
        <v>10415412.119999999</v>
      </c>
      <c r="C39" s="80" t="s">
        <v>77</v>
      </c>
      <c r="D39" s="81">
        <f>SUM(D6:D38)</f>
        <v>10415412.119999999</v>
      </c>
    </row>
    <row r="40" spans="1:4" ht="18.75" customHeight="1">
      <c r="A40" s="80" t="s">
        <v>78</v>
      </c>
      <c r="B40" s="81"/>
      <c r="C40" s="80" t="s">
        <v>79</v>
      </c>
      <c r="D40" s="81"/>
    </row>
    <row r="41" spans="1:4" ht="18.75" customHeight="1">
      <c r="A41" s="80" t="s">
        <v>80</v>
      </c>
      <c r="B41" s="79"/>
      <c r="C41" s="77"/>
      <c r="D41" s="79"/>
    </row>
    <row r="42" spans="1:4" ht="18.75" customHeight="1">
      <c r="A42" s="80" t="s">
        <v>81</v>
      </c>
      <c r="B42" s="81">
        <f>B39+B40</f>
        <v>10415412.119999999</v>
      </c>
      <c r="C42" s="80" t="s">
        <v>82</v>
      </c>
      <c r="D42" s="81">
        <f>D39+D40</f>
        <v>10415412.119999999</v>
      </c>
    </row>
  </sheetData>
  <mergeCells count="4">
    <mergeCell ref="A2:D2"/>
    <mergeCell ref="A3:C3"/>
    <mergeCell ref="A4:B4"/>
    <mergeCell ref="C4:D4"/>
  </mergeCells>
  <phoneticPr fontId="30" type="noConversion"/>
  <pageMargins left="0.75" right="0.75" top="0.270000010728836" bottom="0.270000010728836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32"/>
  <sheetViews>
    <sheetView showZeros="0" topLeftCell="A25" workbookViewId="0">
      <selection activeCell="A32" sqref="A4:XFD32"/>
    </sheetView>
  </sheetViews>
  <sheetFormatPr defaultColWidth="7.875" defaultRowHeight="12.75" customHeight="1"/>
  <cols>
    <col min="1" max="1" width="39.5" style="15" customWidth="1"/>
    <col min="2" max="2" width="35.625" style="15" customWidth="1"/>
    <col min="3" max="3" width="27.375" style="15" customWidth="1"/>
    <col min="4" max="16384" width="7.875" style="14"/>
  </cols>
  <sheetData>
    <row r="1" spans="1:2" ht="24.75" customHeight="1">
      <c r="A1" s="22"/>
    </row>
    <row r="2" spans="1:2" ht="24.75" customHeight="1">
      <c r="A2" s="111" t="s">
        <v>83</v>
      </c>
      <c r="B2" s="111"/>
    </row>
    <row r="3" spans="1:2" ht="24.75" customHeight="1">
      <c r="A3" s="66"/>
      <c r="B3" s="17" t="s">
        <v>32</v>
      </c>
    </row>
    <row r="4" spans="1:2" ht="21.75" customHeight="1">
      <c r="A4" s="26" t="s">
        <v>35</v>
      </c>
      <c r="B4" s="26" t="s">
        <v>36</v>
      </c>
    </row>
    <row r="5" spans="1:2" ht="21.75" customHeight="1">
      <c r="A5" s="67" t="s">
        <v>84</v>
      </c>
      <c r="B5" s="68">
        <f>B6+B7</f>
        <v>10415412.119999999</v>
      </c>
    </row>
    <row r="6" spans="1:2" ht="21.75" customHeight="1">
      <c r="A6" s="69" t="s">
        <v>85</v>
      </c>
      <c r="B6" s="70">
        <v>10415412.119999999</v>
      </c>
    </row>
    <row r="7" spans="1:2" ht="21.75" customHeight="1">
      <c r="A7" s="69" t="s">
        <v>86</v>
      </c>
      <c r="B7" s="70"/>
    </row>
    <row r="8" spans="1:2" ht="21.75" customHeight="1">
      <c r="A8" s="67" t="s">
        <v>87</v>
      </c>
      <c r="B8" s="70">
        <f>B9+B10</f>
        <v>0</v>
      </c>
    </row>
    <row r="9" spans="1:2" ht="21.75" customHeight="1">
      <c r="A9" s="69" t="s">
        <v>85</v>
      </c>
      <c r="B9" s="70"/>
    </row>
    <row r="10" spans="1:2" ht="21.75" customHeight="1">
      <c r="A10" s="69" t="s">
        <v>86</v>
      </c>
      <c r="B10" s="70"/>
    </row>
    <row r="11" spans="1:2" ht="21.75" customHeight="1">
      <c r="A11" s="67" t="s">
        <v>88</v>
      </c>
      <c r="B11" s="70"/>
    </row>
    <row r="12" spans="1:2" ht="21.75" customHeight="1">
      <c r="A12" s="69" t="s">
        <v>85</v>
      </c>
      <c r="B12" s="70"/>
    </row>
    <row r="13" spans="1:2" ht="21.75" customHeight="1">
      <c r="A13" s="69" t="s">
        <v>86</v>
      </c>
      <c r="B13" s="70"/>
    </row>
    <row r="14" spans="1:2" ht="21.75" customHeight="1">
      <c r="A14" s="71" t="s">
        <v>89</v>
      </c>
      <c r="B14" s="70">
        <f>SUM(B15:B17)</f>
        <v>0</v>
      </c>
    </row>
    <row r="15" spans="1:2" ht="21.75" customHeight="1">
      <c r="A15" s="69" t="s">
        <v>90</v>
      </c>
      <c r="B15" s="70"/>
    </row>
    <row r="16" spans="1:2" ht="21.75" customHeight="1">
      <c r="A16" s="69" t="s">
        <v>91</v>
      </c>
      <c r="B16" s="70"/>
    </row>
    <row r="17" spans="1:2" ht="21.75" customHeight="1">
      <c r="A17" s="69" t="s">
        <v>92</v>
      </c>
      <c r="B17" s="70"/>
    </row>
    <row r="18" spans="1:2" ht="21.75" customHeight="1">
      <c r="A18" s="71" t="s">
        <v>93</v>
      </c>
      <c r="B18" s="70"/>
    </row>
    <row r="19" spans="1:2" ht="21.75" customHeight="1">
      <c r="A19" s="71" t="s">
        <v>94</v>
      </c>
      <c r="B19" s="70"/>
    </row>
    <row r="20" spans="1:2" ht="21.75" customHeight="1">
      <c r="A20" s="71" t="s">
        <v>95</v>
      </c>
      <c r="B20" s="70"/>
    </row>
    <row r="21" spans="1:2" ht="21.75" customHeight="1">
      <c r="A21" s="71" t="s">
        <v>96</v>
      </c>
      <c r="B21" s="70"/>
    </row>
    <row r="22" spans="1:2" ht="21.75" customHeight="1">
      <c r="A22" s="71" t="s">
        <v>97</v>
      </c>
      <c r="B22" s="68">
        <f>B23+B26+B29+B30</f>
        <v>0</v>
      </c>
    </row>
    <row r="23" spans="1:2" ht="21.75" customHeight="1">
      <c r="A23" s="69" t="s">
        <v>98</v>
      </c>
      <c r="B23" s="68">
        <f>B24+B25</f>
        <v>0</v>
      </c>
    </row>
    <row r="24" spans="1:2" ht="21.75" customHeight="1">
      <c r="A24" s="69" t="s">
        <v>99</v>
      </c>
      <c r="B24" s="68"/>
    </row>
    <row r="25" spans="1:2" ht="21.75" customHeight="1">
      <c r="A25" s="69" t="s">
        <v>100</v>
      </c>
      <c r="B25" s="68"/>
    </row>
    <row r="26" spans="1:2" ht="21.75" customHeight="1">
      <c r="A26" s="69" t="s">
        <v>101</v>
      </c>
      <c r="B26" s="68">
        <f>B27+B28</f>
        <v>0</v>
      </c>
    </row>
    <row r="27" spans="1:2" ht="21.75" customHeight="1">
      <c r="A27" s="69" t="s">
        <v>102</v>
      </c>
      <c r="B27" s="68"/>
    </row>
    <row r="28" spans="1:2" ht="21.75" customHeight="1">
      <c r="A28" s="69" t="s">
        <v>103</v>
      </c>
      <c r="B28" s="68"/>
    </row>
    <row r="29" spans="1:2" ht="21.75" customHeight="1">
      <c r="A29" s="69" t="s">
        <v>104</v>
      </c>
      <c r="B29" s="68"/>
    </row>
    <row r="30" spans="1:2" ht="21.75" customHeight="1">
      <c r="A30" s="69" t="s">
        <v>105</v>
      </c>
      <c r="B30" s="68"/>
    </row>
    <row r="31" spans="1:2" ht="21.75" customHeight="1">
      <c r="A31" s="72"/>
      <c r="B31" s="68"/>
    </row>
    <row r="32" spans="1:2" ht="21.75" customHeight="1">
      <c r="A32" s="73" t="s">
        <v>106</v>
      </c>
      <c r="B32" s="74">
        <f>B5+B8+B14+B18+B19+B20+B21+B22</f>
        <v>10415412.119999999</v>
      </c>
    </row>
  </sheetData>
  <sheetProtection formatCells="0" formatColumns="0" formatRows="0"/>
  <mergeCells count="1">
    <mergeCell ref="A2:B2"/>
  </mergeCells>
  <phoneticPr fontId="30" type="noConversion"/>
  <printOptions horizontalCentered="1"/>
  <pageMargins left="0.59027777777777801" right="0.39370078740157499" top="0.51180555555555596" bottom="0.78740157480314998" header="0" footer="0.39370078740157499"/>
  <pageSetup paperSize="9" fitToHeight="100" orientation="portrait" horizontalDpi="300" verticalDpi="300" r:id="rId1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20"/>
  <sheetViews>
    <sheetView topLeftCell="A4" workbookViewId="0">
      <selection activeCell="C13" sqref="C13"/>
    </sheetView>
  </sheetViews>
  <sheetFormatPr defaultColWidth="10" defaultRowHeight="13.5"/>
  <cols>
    <col min="1" max="1" width="24.75" customWidth="1"/>
    <col min="2" max="2" width="22.625" customWidth="1"/>
    <col min="3" max="3" width="13.75" customWidth="1"/>
    <col min="4" max="4" width="13.25" customWidth="1"/>
    <col min="5" max="5" width="12.625" customWidth="1"/>
  </cols>
  <sheetData>
    <row r="1" spans="1:5" ht="14.25" customHeight="1">
      <c r="A1" s="8"/>
      <c r="B1" s="8"/>
      <c r="C1" s="8"/>
      <c r="D1" s="8"/>
      <c r="E1" s="8"/>
    </row>
    <row r="2" spans="1:5" ht="39.950000000000003" customHeight="1">
      <c r="A2" s="108" t="s">
        <v>107</v>
      </c>
      <c r="B2" s="108"/>
      <c r="C2" s="108"/>
      <c r="D2" s="108"/>
      <c r="E2" s="108"/>
    </row>
    <row r="3" spans="1:5" ht="22.7" customHeight="1">
      <c r="A3" s="9"/>
      <c r="B3" s="9"/>
      <c r="C3" s="9"/>
      <c r="D3" s="9"/>
      <c r="E3" s="9" t="s">
        <v>32</v>
      </c>
    </row>
    <row r="4" spans="1:5" ht="22.7" customHeight="1">
      <c r="A4" s="64" t="s">
        <v>108</v>
      </c>
      <c r="B4" s="64" t="s">
        <v>109</v>
      </c>
      <c r="C4" s="64" t="s">
        <v>110</v>
      </c>
      <c r="D4" s="64" t="s">
        <v>111</v>
      </c>
      <c r="E4" s="64" t="s">
        <v>112</v>
      </c>
    </row>
    <row r="5" spans="1:5" ht="22.7" customHeight="1">
      <c r="A5" s="65" t="s">
        <v>113</v>
      </c>
      <c r="B5" s="91">
        <f>C5+D5</f>
        <v>10415412.119999999</v>
      </c>
      <c r="C5" s="53">
        <f>C6+C9+C17</f>
        <v>10415412.119999999</v>
      </c>
      <c r="D5" s="53"/>
      <c r="E5" s="53"/>
    </row>
    <row r="6" spans="1:5" ht="24.75" customHeight="1">
      <c r="A6" s="89" t="s">
        <v>218</v>
      </c>
      <c r="B6" s="91">
        <f>C6+D6</f>
        <v>8400167.0800000001</v>
      </c>
      <c r="C6" s="53">
        <f>C7</f>
        <v>8400167.0800000001</v>
      </c>
      <c r="D6" s="53"/>
      <c r="E6" s="53"/>
    </row>
    <row r="7" spans="1:5" ht="24.75" customHeight="1">
      <c r="A7" s="31" t="s">
        <v>208</v>
      </c>
      <c r="B7" s="91">
        <f t="shared" ref="B7:B19" si="0">C7+D7</f>
        <v>8400167.0800000001</v>
      </c>
      <c r="C7" s="54">
        <f>C8</f>
        <v>8400167.0800000001</v>
      </c>
      <c r="D7" s="53"/>
      <c r="E7" s="53"/>
    </row>
    <row r="8" spans="1:5" ht="24.75" customHeight="1">
      <c r="A8" s="34" t="s">
        <v>210</v>
      </c>
      <c r="B8" s="91">
        <f t="shared" si="0"/>
        <v>8400167.0800000001</v>
      </c>
      <c r="C8" s="54">
        <v>8400167.0800000001</v>
      </c>
      <c r="D8" s="54"/>
      <c r="E8" s="54"/>
    </row>
    <row r="9" spans="1:5" ht="24.75" customHeight="1">
      <c r="A9" s="89" t="s">
        <v>212</v>
      </c>
      <c r="B9" s="91">
        <f t="shared" si="0"/>
        <v>1424879.5099999998</v>
      </c>
      <c r="C9" s="91">
        <f>C10+C13+C15</f>
        <v>1424879.5099999998</v>
      </c>
      <c r="D9" s="85"/>
      <c r="E9" s="85"/>
    </row>
    <row r="10" spans="1:5" ht="24.75" customHeight="1">
      <c r="A10" s="31" t="s">
        <v>214</v>
      </c>
      <c r="B10" s="91">
        <f t="shared" si="0"/>
        <v>1331490.6399999999</v>
      </c>
      <c r="C10" s="85">
        <f>SUM(C11:C12)</f>
        <v>1331490.6399999999</v>
      </c>
      <c r="D10" s="85"/>
      <c r="E10" s="85"/>
    </row>
    <row r="11" spans="1:5" ht="24.75" customHeight="1">
      <c r="A11" s="34" t="s">
        <v>215</v>
      </c>
      <c r="B11" s="91">
        <f t="shared" si="0"/>
        <v>83750</v>
      </c>
      <c r="C11" s="85">
        <v>83750</v>
      </c>
      <c r="D11" s="85"/>
      <c r="E11" s="85"/>
    </row>
    <row r="12" spans="1:5" ht="24.75" customHeight="1">
      <c r="A12" s="34" t="s">
        <v>201</v>
      </c>
      <c r="B12" s="91">
        <f t="shared" si="0"/>
        <v>1247740.6399999999</v>
      </c>
      <c r="C12" s="85">
        <v>1247740.6399999999</v>
      </c>
      <c r="D12" s="85"/>
      <c r="E12" s="85"/>
    </row>
    <row r="13" spans="1:5" ht="24.75" customHeight="1">
      <c r="A13" s="31" t="s">
        <v>219</v>
      </c>
      <c r="B13" s="91">
        <f t="shared" si="0"/>
        <v>22680</v>
      </c>
      <c r="C13" s="85">
        <f>C14</f>
        <v>22680</v>
      </c>
      <c r="D13" s="85"/>
      <c r="E13" s="85"/>
    </row>
    <row r="14" spans="1:5" ht="24.75" customHeight="1">
      <c r="A14" s="34" t="s">
        <v>220</v>
      </c>
      <c r="B14" s="91">
        <f t="shared" si="0"/>
        <v>22680</v>
      </c>
      <c r="C14" s="85">
        <v>22680</v>
      </c>
      <c r="D14" s="85"/>
      <c r="E14" s="85"/>
    </row>
    <row r="15" spans="1:5" ht="24.75" customHeight="1">
      <c r="A15" s="31" t="s">
        <v>202</v>
      </c>
      <c r="B15" s="91">
        <f t="shared" si="0"/>
        <v>70708.87</v>
      </c>
      <c r="C15" s="85">
        <f>C16</f>
        <v>70708.87</v>
      </c>
      <c r="D15" s="85"/>
      <c r="E15" s="85"/>
    </row>
    <row r="16" spans="1:5" ht="24.75" customHeight="1">
      <c r="A16" s="34" t="s">
        <v>203</v>
      </c>
      <c r="B16" s="91">
        <f t="shared" si="0"/>
        <v>70708.87</v>
      </c>
      <c r="C16" s="85">
        <v>70708.87</v>
      </c>
      <c r="D16" s="85"/>
      <c r="E16" s="85"/>
    </row>
    <row r="17" spans="1:5" ht="24.75" customHeight="1">
      <c r="A17" s="89" t="s">
        <v>204</v>
      </c>
      <c r="B17" s="91">
        <f t="shared" si="0"/>
        <v>590365.53</v>
      </c>
      <c r="C17" s="91">
        <f>C18</f>
        <v>590365.53</v>
      </c>
      <c r="D17" s="85"/>
      <c r="E17" s="85"/>
    </row>
    <row r="18" spans="1:5" ht="24.75" customHeight="1">
      <c r="A18" s="31" t="s">
        <v>205</v>
      </c>
      <c r="B18" s="91">
        <f t="shared" si="0"/>
        <v>590365.53</v>
      </c>
      <c r="C18" s="85">
        <f>C19</f>
        <v>590365.53</v>
      </c>
      <c r="D18" s="85"/>
      <c r="E18" s="85"/>
    </row>
    <row r="19" spans="1:5" ht="24.75" customHeight="1">
      <c r="A19" s="34" t="s">
        <v>206</v>
      </c>
      <c r="B19" s="91">
        <f t="shared" si="0"/>
        <v>590365.53</v>
      </c>
      <c r="C19" s="85">
        <v>590365.53</v>
      </c>
      <c r="D19" s="85"/>
      <c r="E19" s="85"/>
    </row>
    <row r="20" spans="1:5" ht="24.75" customHeight="1">
      <c r="A20" s="85"/>
      <c r="B20" s="85"/>
      <c r="C20" s="85"/>
      <c r="D20" s="85"/>
      <c r="E20" s="85"/>
    </row>
  </sheetData>
  <mergeCells count="1">
    <mergeCell ref="A2:E2"/>
  </mergeCells>
  <phoneticPr fontId="30" type="noConversion"/>
  <pageMargins left="0.75" right="0.75" top="0.270000010728836" bottom="0.270000010728836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G37"/>
  <sheetViews>
    <sheetView topLeftCell="A7" workbookViewId="0">
      <selection activeCell="B36" sqref="B36"/>
    </sheetView>
  </sheetViews>
  <sheetFormatPr defaultColWidth="10" defaultRowHeight="13.5"/>
  <cols>
    <col min="1" max="1" width="24.625" customWidth="1"/>
    <col min="2" max="2" width="14.125" customWidth="1"/>
    <col min="3" max="3" width="30.375" customWidth="1"/>
    <col min="4" max="4" width="14.5" customWidth="1"/>
    <col min="5" max="5" width="18.75" customWidth="1"/>
    <col min="6" max="8" width="9.75" customWidth="1"/>
  </cols>
  <sheetData>
    <row r="1" spans="1:7" ht="14.25" customHeight="1">
      <c r="A1" s="8"/>
      <c r="B1" s="8"/>
      <c r="C1" s="8"/>
      <c r="D1" s="8"/>
      <c r="E1" s="8"/>
      <c r="F1" s="8"/>
      <c r="G1" s="8"/>
    </row>
    <row r="2" spans="1:7" ht="39.950000000000003" customHeight="1">
      <c r="A2" s="108" t="s">
        <v>114</v>
      </c>
      <c r="B2" s="108"/>
      <c r="C2" s="108"/>
      <c r="D2" s="108"/>
      <c r="E2" s="8"/>
      <c r="F2" s="8"/>
      <c r="G2" s="8"/>
    </row>
    <row r="3" spans="1:7" ht="21" customHeight="1">
      <c r="A3" s="9"/>
      <c r="B3" s="9"/>
      <c r="C3" s="112" t="s">
        <v>32</v>
      </c>
      <c r="D3" s="112"/>
      <c r="E3" s="9"/>
      <c r="F3" s="9"/>
      <c r="G3" s="9"/>
    </row>
    <row r="4" spans="1:7" ht="21" customHeight="1">
      <c r="A4" s="110" t="s">
        <v>33</v>
      </c>
      <c r="B4" s="110"/>
      <c r="C4" s="110" t="s">
        <v>34</v>
      </c>
      <c r="D4" s="110"/>
      <c r="E4" s="9"/>
      <c r="F4" s="9"/>
      <c r="G4" s="9"/>
    </row>
    <row r="5" spans="1:7" ht="21" customHeight="1">
      <c r="A5" s="55" t="s">
        <v>35</v>
      </c>
      <c r="B5" s="55" t="s">
        <v>36</v>
      </c>
      <c r="C5" s="55" t="s">
        <v>35</v>
      </c>
      <c r="D5" s="55" t="s">
        <v>113</v>
      </c>
      <c r="E5" s="9"/>
      <c r="F5" s="9"/>
      <c r="G5" s="9"/>
    </row>
    <row r="6" spans="1:7" ht="21" customHeight="1">
      <c r="A6" s="12" t="s">
        <v>115</v>
      </c>
      <c r="B6" s="59">
        <f>SUM(B7:B9)</f>
        <v>10415412.119999999</v>
      </c>
      <c r="C6" s="12" t="s">
        <v>116</v>
      </c>
      <c r="D6" s="59">
        <f>SUM(D7:D36)</f>
        <v>10415412.119999999</v>
      </c>
      <c r="E6" s="9"/>
      <c r="F6" s="9"/>
      <c r="G6" s="9"/>
    </row>
    <row r="7" spans="1:7" ht="21" customHeight="1">
      <c r="A7" s="12" t="s">
        <v>117</v>
      </c>
      <c r="B7" s="60">
        <v>10415412.119999999</v>
      </c>
      <c r="C7" s="12" t="s">
        <v>118</v>
      </c>
      <c r="D7" s="60"/>
      <c r="E7" s="9"/>
      <c r="F7" s="9"/>
      <c r="G7" s="9"/>
    </row>
    <row r="8" spans="1:7" ht="21" customHeight="1">
      <c r="A8" s="12" t="s">
        <v>119</v>
      </c>
      <c r="B8" s="60"/>
      <c r="C8" s="12" t="s">
        <v>120</v>
      </c>
      <c r="D8" s="60"/>
      <c r="E8" s="9"/>
      <c r="F8" s="9"/>
      <c r="G8" s="9"/>
    </row>
    <row r="9" spans="1:7" ht="21" customHeight="1">
      <c r="A9" s="12" t="s">
        <v>121</v>
      </c>
      <c r="B9" s="60"/>
      <c r="C9" s="12" t="s">
        <v>122</v>
      </c>
      <c r="D9" s="60"/>
      <c r="E9" s="9"/>
      <c r="F9" s="9"/>
      <c r="G9" s="9"/>
    </row>
    <row r="10" spans="1:7" ht="21" customHeight="1">
      <c r="A10" s="12"/>
      <c r="B10" s="61"/>
      <c r="C10" s="12" t="s">
        <v>123</v>
      </c>
      <c r="D10" s="60"/>
      <c r="E10" s="9"/>
      <c r="F10" s="9"/>
      <c r="G10" s="9"/>
    </row>
    <row r="11" spans="1:7" ht="21" customHeight="1">
      <c r="A11" s="12"/>
      <c r="B11" s="61"/>
      <c r="C11" s="12" t="s">
        <v>124</v>
      </c>
      <c r="D11" s="60">
        <v>8400167.0800000001</v>
      </c>
      <c r="E11" s="9"/>
      <c r="F11" s="9"/>
      <c r="G11" s="9"/>
    </row>
    <row r="12" spans="1:7" ht="21" customHeight="1">
      <c r="A12" s="12"/>
      <c r="B12" s="61"/>
      <c r="C12" s="12" t="s">
        <v>125</v>
      </c>
      <c r="D12" s="60"/>
      <c r="E12" s="9"/>
      <c r="F12" s="9"/>
      <c r="G12" s="9"/>
    </row>
    <row r="13" spans="1:7" ht="21" customHeight="1">
      <c r="A13" s="37"/>
      <c r="B13" s="58"/>
      <c r="C13" s="12" t="s">
        <v>126</v>
      </c>
      <c r="D13" s="60"/>
      <c r="E13" s="9"/>
      <c r="F13" s="9"/>
      <c r="G13" s="9"/>
    </row>
    <row r="14" spans="1:7" ht="21" customHeight="1">
      <c r="A14" s="12"/>
      <c r="B14" s="61"/>
      <c r="C14" s="12" t="s">
        <v>127</v>
      </c>
      <c r="D14" s="60">
        <v>1424879.51</v>
      </c>
      <c r="E14" s="9"/>
      <c r="F14" s="9"/>
      <c r="G14" s="39"/>
    </row>
    <row r="15" spans="1:7" ht="21" customHeight="1">
      <c r="A15" s="12"/>
      <c r="B15" s="61"/>
      <c r="C15" s="12" t="s">
        <v>128</v>
      </c>
      <c r="D15" s="60"/>
      <c r="E15" s="9"/>
      <c r="F15" s="9"/>
      <c r="G15" s="9"/>
    </row>
    <row r="16" spans="1:7" ht="21" customHeight="1">
      <c r="A16" s="12"/>
      <c r="B16" s="61"/>
      <c r="C16" s="12" t="s">
        <v>129</v>
      </c>
      <c r="D16" s="60">
        <v>590365.53</v>
      </c>
      <c r="E16" s="9"/>
      <c r="F16" s="9"/>
      <c r="G16" s="9"/>
    </row>
    <row r="17" spans="1:7" ht="21" customHeight="1">
      <c r="A17" s="12"/>
      <c r="B17" s="61"/>
      <c r="C17" s="12" t="s">
        <v>130</v>
      </c>
      <c r="D17" s="60"/>
      <c r="E17" s="9"/>
      <c r="F17" s="9"/>
      <c r="G17" s="9"/>
    </row>
    <row r="18" spans="1:7" ht="21" customHeight="1">
      <c r="A18" s="12"/>
      <c r="B18" s="61"/>
      <c r="C18" s="12" t="s">
        <v>131</v>
      </c>
      <c r="D18" s="60"/>
      <c r="E18" s="9"/>
      <c r="F18" s="9"/>
      <c r="G18" s="9"/>
    </row>
    <row r="19" spans="1:7" ht="21" customHeight="1">
      <c r="A19" s="12"/>
      <c r="B19" s="12"/>
      <c r="C19" s="12" t="s">
        <v>132</v>
      </c>
      <c r="D19" s="60"/>
      <c r="E19" s="9"/>
      <c r="F19" s="9"/>
      <c r="G19" s="9"/>
    </row>
    <row r="20" spans="1:7" ht="21" customHeight="1">
      <c r="A20" s="12"/>
      <c r="B20" s="12"/>
      <c r="C20" s="12" t="s">
        <v>133</v>
      </c>
      <c r="D20" s="60"/>
      <c r="E20" s="9"/>
      <c r="F20" s="9"/>
      <c r="G20" s="9"/>
    </row>
    <row r="21" spans="1:7" ht="21" customHeight="1">
      <c r="A21" s="12"/>
      <c r="B21" s="12"/>
      <c r="C21" s="12" t="s">
        <v>134</v>
      </c>
      <c r="D21" s="60"/>
      <c r="E21" s="9"/>
      <c r="F21" s="9"/>
      <c r="G21" s="9"/>
    </row>
    <row r="22" spans="1:7" ht="21" customHeight="1">
      <c r="A22" s="12"/>
      <c r="B22" s="12"/>
      <c r="C22" s="12" t="s">
        <v>135</v>
      </c>
      <c r="D22" s="60"/>
      <c r="E22" s="9"/>
      <c r="F22" s="9"/>
      <c r="G22" s="9"/>
    </row>
    <row r="23" spans="1:7" ht="21" customHeight="1">
      <c r="A23" s="12"/>
      <c r="B23" s="12"/>
      <c r="C23" s="12" t="s">
        <v>136</v>
      </c>
      <c r="D23" s="60"/>
      <c r="E23" s="9"/>
      <c r="F23" s="9"/>
      <c r="G23" s="9"/>
    </row>
    <row r="24" spans="1:7" ht="21" customHeight="1">
      <c r="A24" s="12"/>
      <c r="B24" s="12"/>
      <c r="C24" s="12" t="s">
        <v>137</v>
      </c>
      <c r="D24" s="60"/>
      <c r="E24" s="9"/>
      <c r="F24" s="9"/>
      <c r="G24" s="9"/>
    </row>
    <row r="25" spans="1:7" ht="21" customHeight="1">
      <c r="A25" s="12"/>
      <c r="B25" s="12"/>
      <c r="C25" s="12" t="s">
        <v>138</v>
      </c>
      <c r="D25" s="60"/>
      <c r="E25" s="9"/>
      <c r="F25" s="9"/>
      <c r="G25" s="9"/>
    </row>
    <row r="26" spans="1:7" ht="21" customHeight="1">
      <c r="A26" s="12"/>
      <c r="B26" s="12"/>
      <c r="C26" s="12" t="s">
        <v>139</v>
      </c>
      <c r="D26" s="60"/>
      <c r="E26" s="9"/>
      <c r="F26" s="9"/>
      <c r="G26" s="9"/>
    </row>
    <row r="27" spans="1:7" ht="21" customHeight="1">
      <c r="A27" s="12"/>
      <c r="B27" s="12"/>
      <c r="C27" s="12" t="s">
        <v>140</v>
      </c>
      <c r="D27" s="60"/>
      <c r="E27" s="9"/>
      <c r="F27" s="9"/>
      <c r="G27" s="9"/>
    </row>
    <row r="28" spans="1:7" ht="21" customHeight="1">
      <c r="A28" s="12"/>
      <c r="B28" s="12"/>
      <c r="C28" s="12" t="s">
        <v>141</v>
      </c>
      <c r="D28" s="60"/>
      <c r="E28" s="9"/>
      <c r="F28" s="9"/>
      <c r="G28" s="9"/>
    </row>
    <row r="29" spans="1:7" ht="21" customHeight="1">
      <c r="A29" s="12"/>
      <c r="B29" s="12"/>
      <c r="C29" s="12" t="s">
        <v>142</v>
      </c>
      <c r="D29" s="60"/>
      <c r="E29" s="9"/>
      <c r="F29" s="9"/>
      <c r="G29" s="9"/>
    </row>
    <row r="30" spans="1:7" ht="21" customHeight="1">
      <c r="A30" s="12"/>
      <c r="B30" s="12"/>
      <c r="C30" s="12" t="s">
        <v>143</v>
      </c>
      <c r="D30" s="60"/>
      <c r="E30" s="9"/>
      <c r="F30" s="9"/>
      <c r="G30" s="9"/>
    </row>
    <row r="31" spans="1:7" ht="21" customHeight="1">
      <c r="A31" s="12"/>
      <c r="B31" s="12"/>
      <c r="C31" s="12" t="s">
        <v>144</v>
      </c>
      <c r="D31" s="60"/>
      <c r="E31" s="9"/>
      <c r="F31" s="9"/>
      <c r="G31" s="9"/>
    </row>
    <row r="32" spans="1:7" ht="21" customHeight="1">
      <c r="A32" s="12"/>
      <c r="B32" s="12"/>
      <c r="C32" s="12" t="s">
        <v>145</v>
      </c>
      <c r="D32" s="60"/>
      <c r="E32" s="9"/>
      <c r="F32" s="9"/>
      <c r="G32" s="9"/>
    </row>
    <row r="33" spans="1:7" ht="21" customHeight="1">
      <c r="A33" s="12"/>
      <c r="B33" s="12"/>
      <c r="C33" s="12" t="s">
        <v>146</v>
      </c>
      <c r="D33" s="60"/>
      <c r="E33" s="9"/>
      <c r="F33" s="9"/>
      <c r="G33" s="9"/>
    </row>
    <row r="34" spans="1:7" ht="21" customHeight="1">
      <c r="A34" s="12"/>
      <c r="B34" s="12"/>
      <c r="C34" s="12" t="s">
        <v>147</v>
      </c>
      <c r="D34" s="60"/>
      <c r="E34" s="9"/>
      <c r="F34" s="9"/>
      <c r="G34" s="9"/>
    </row>
    <row r="35" spans="1:7" ht="21" customHeight="1">
      <c r="A35" s="12"/>
      <c r="B35" s="12"/>
      <c r="C35" s="12" t="s">
        <v>148</v>
      </c>
      <c r="D35" s="60"/>
      <c r="E35" s="9"/>
      <c r="F35" s="9"/>
      <c r="G35" s="9"/>
    </row>
    <row r="36" spans="1:7" ht="21" customHeight="1">
      <c r="A36" s="12"/>
      <c r="B36" s="12"/>
      <c r="C36" s="12" t="s">
        <v>149</v>
      </c>
      <c r="D36" s="59"/>
      <c r="E36" s="9"/>
      <c r="F36" s="9"/>
      <c r="G36" s="9"/>
    </row>
    <row r="37" spans="1:7" ht="21" customHeight="1">
      <c r="A37" s="55" t="s">
        <v>150</v>
      </c>
      <c r="B37" s="62">
        <f>B6</f>
        <v>10415412.119999999</v>
      </c>
      <c r="C37" s="55" t="s">
        <v>151</v>
      </c>
      <c r="D37" s="63">
        <f>D6</f>
        <v>10415412.119999999</v>
      </c>
      <c r="E37" s="39"/>
      <c r="F37" s="9"/>
      <c r="G37" s="9"/>
    </row>
  </sheetData>
  <mergeCells count="4">
    <mergeCell ref="A2:D2"/>
    <mergeCell ref="C3:D3"/>
    <mergeCell ref="A4:B4"/>
    <mergeCell ref="C4:D4"/>
  </mergeCells>
  <phoneticPr fontId="30" type="noConversion"/>
  <pageMargins left="0.75" right="0.75" top="0.270000010728836" bottom="0.270000010728836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activeCell="N6" sqref="N6"/>
    </sheetView>
  </sheetViews>
  <sheetFormatPr defaultColWidth="10" defaultRowHeight="13.5"/>
  <cols>
    <col min="1" max="1" width="15.375" customWidth="1"/>
    <col min="2" max="2" width="18" customWidth="1"/>
    <col min="3" max="3" width="14.875" customWidth="1"/>
    <col min="4" max="4" width="13.875" customWidth="1"/>
    <col min="5" max="5" width="11" customWidth="1"/>
    <col min="6" max="11" width="9.125" customWidth="1"/>
  </cols>
  <sheetData>
    <row r="1" spans="1:11" ht="14.2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</row>
    <row r="2" spans="1:11" ht="39.950000000000003" customHeight="1">
      <c r="A2" s="108" t="s">
        <v>152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</row>
    <row r="3" spans="1:11" ht="22.7" customHeight="1">
      <c r="A3" s="9"/>
      <c r="B3" s="9"/>
      <c r="C3" s="9"/>
      <c r="D3" s="9"/>
      <c r="E3" s="9"/>
      <c r="F3" s="9"/>
      <c r="G3" s="9"/>
      <c r="H3" s="9"/>
      <c r="I3" s="9"/>
      <c r="J3" s="112" t="s">
        <v>32</v>
      </c>
      <c r="K3" s="112"/>
    </row>
    <row r="4" spans="1:11" ht="22.7" customHeight="1">
      <c r="A4" s="110" t="s">
        <v>153</v>
      </c>
      <c r="B4" s="110" t="s">
        <v>113</v>
      </c>
      <c r="C4" s="110" t="s">
        <v>154</v>
      </c>
      <c r="D4" s="110"/>
      <c r="E4" s="110"/>
      <c r="F4" s="110" t="s">
        <v>155</v>
      </c>
      <c r="G4" s="110"/>
      <c r="H4" s="110"/>
      <c r="I4" s="110" t="s">
        <v>156</v>
      </c>
      <c r="J4" s="110"/>
      <c r="K4" s="110"/>
    </row>
    <row r="5" spans="1:11" ht="22.7" customHeight="1">
      <c r="A5" s="110"/>
      <c r="B5" s="110"/>
      <c r="C5" s="11" t="s">
        <v>113</v>
      </c>
      <c r="D5" s="11" t="s">
        <v>110</v>
      </c>
      <c r="E5" s="11" t="s">
        <v>111</v>
      </c>
      <c r="F5" s="11" t="s">
        <v>113</v>
      </c>
      <c r="G5" s="11" t="s">
        <v>110</v>
      </c>
      <c r="H5" s="11" t="s">
        <v>111</v>
      </c>
      <c r="I5" s="11" t="s">
        <v>113</v>
      </c>
      <c r="J5" s="11" t="s">
        <v>110</v>
      </c>
      <c r="K5" s="11" t="s">
        <v>111</v>
      </c>
    </row>
    <row r="6" spans="1:11" ht="22.7" customHeight="1">
      <c r="A6" s="37" t="s">
        <v>113</v>
      </c>
      <c r="B6" s="56">
        <f>SUM(C6,F6,I6)</f>
        <v>10415412.119999999</v>
      </c>
      <c r="C6" s="56">
        <f>SUM(D6:E6)</f>
        <v>10415412.119999999</v>
      </c>
      <c r="D6" s="58">
        <v>10415412.119999999</v>
      </c>
      <c r="E6" s="56"/>
      <c r="F6" s="56"/>
      <c r="G6" s="56"/>
      <c r="H6" s="56"/>
      <c r="I6" s="56"/>
      <c r="J6" s="56"/>
      <c r="K6" s="56"/>
    </row>
    <row r="7" spans="1:11" ht="22.7" customHeight="1">
      <c r="A7" s="57" t="s">
        <v>196</v>
      </c>
      <c r="B7" s="56">
        <f>SUM(C7,F7,I7)</f>
        <v>10415412.119999999</v>
      </c>
      <c r="C7" s="56">
        <f>SUM(D7:E7)</f>
        <v>10415412.119999999</v>
      </c>
      <c r="D7" s="58">
        <v>10415412.119999999</v>
      </c>
      <c r="E7" s="58"/>
      <c r="F7" s="58"/>
      <c r="G7" s="58"/>
      <c r="H7" s="58"/>
      <c r="I7" s="58"/>
      <c r="J7" s="58"/>
      <c r="K7" s="58"/>
    </row>
  </sheetData>
  <mergeCells count="7">
    <mergeCell ref="A2:K2"/>
    <mergeCell ref="J3:K3"/>
    <mergeCell ref="C4:E4"/>
    <mergeCell ref="F4:H4"/>
    <mergeCell ref="I4:K4"/>
    <mergeCell ref="A4:A5"/>
    <mergeCell ref="B4:B5"/>
  </mergeCells>
  <phoneticPr fontId="30" type="noConversion"/>
  <pageMargins left="0.75" right="0.75" top="0.270000010728836" bottom="0.270000010728836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20"/>
  <sheetViews>
    <sheetView workbookViewId="0">
      <selection activeCell="G11" sqref="G11"/>
    </sheetView>
  </sheetViews>
  <sheetFormatPr defaultColWidth="10" defaultRowHeight="13.5"/>
  <cols>
    <col min="1" max="1" width="9.875" customWidth="1"/>
    <col min="2" max="2" width="25.25" customWidth="1"/>
    <col min="3" max="3" width="15.375" customWidth="1"/>
    <col min="4" max="4" width="16.375" customWidth="1"/>
    <col min="5" max="5" width="14.875" customWidth="1"/>
  </cols>
  <sheetData>
    <row r="1" spans="1:5" ht="14.25" customHeight="1">
      <c r="A1" s="46"/>
    </row>
    <row r="2" spans="1:5" ht="36.950000000000003" customHeight="1">
      <c r="A2" s="108" t="s">
        <v>157</v>
      </c>
      <c r="B2" s="108"/>
      <c r="C2" s="108"/>
      <c r="D2" s="108"/>
      <c r="E2" s="108"/>
    </row>
    <row r="3" spans="1:5" ht="21.95" customHeight="1">
      <c r="A3" s="9"/>
      <c r="B3" s="9"/>
      <c r="C3" s="112" t="s">
        <v>32</v>
      </c>
      <c r="D3" s="112"/>
      <c r="E3" s="112"/>
    </row>
    <row r="4" spans="1:5" ht="25.5" customHeight="1">
      <c r="A4" s="113" t="s">
        <v>108</v>
      </c>
      <c r="B4" s="113"/>
      <c r="C4" s="113" t="s">
        <v>154</v>
      </c>
      <c r="D4" s="113"/>
      <c r="E4" s="113"/>
    </row>
    <row r="5" spans="1:5" ht="25.5" customHeight="1">
      <c r="A5" s="47" t="s">
        <v>158</v>
      </c>
      <c r="B5" s="47" t="s">
        <v>159</v>
      </c>
      <c r="C5" s="48" t="s">
        <v>113</v>
      </c>
      <c r="D5" s="47" t="s">
        <v>110</v>
      </c>
      <c r="E5" s="47" t="s">
        <v>111</v>
      </c>
    </row>
    <row r="6" spans="1:5" ht="25.5" customHeight="1">
      <c r="A6" s="49"/>
      <c r="B6" s="50" t="s">
        <v>113</v>
      </c>
      <c r="C6" s="51">
        <f>SUM(C7,C10,C18)</f>
        <v>10415412.119999999</v>
      </c>
      <c r="D6" s="52">
        <f>SUM(D7,D10,D18)</f>
        <v>10415412.119999999</v>
      </c>
      <c r="E6" s="52"/>
    </row>
    <row r="7" spans="1:5" ht="25.5" customHeight="1">
      <c r="A7" s="92">
        <v>205</v>
      </c>
      <c r="B7" s="89" t="s">
        <v>207</v>
      </c>
      <c r="C7" s="53">
        <f>SUM(D7:E7)</f>
        <v>8400167.0800000001</v>
      </c>
      <c r="D7" s="53">
        <f>D8</f>
        <v>8400167.0800000001</v>
      </c>
      <c r="E7" s="53"/>
    </row>
    <row r="8" spans="1:5" ht="25.5" customHeight="1">
      <c r="A8" s="92">
        <v>20502</v>
      </c>
      <c r="B8" s="31" t="s">
        <v>209</v>
      </c>
      <c r="C8" s="53">
        <f t="shared" ref="C8:C20" si="0">SUM(D8:E8)</f>
        <v>8400167.0800000001</v>
      </c>
      <c r="D8" s="54">
        <f>D9</f>
        <v>8400167.0800000001</v>
      </c>
      <c r="E8" s="53"/>
    </row>
    <row r="9" spans="1:5" ht="25.5" customHeight="1">
      <c r="A9" s="93">
        <v>2050203</v>
      </c>
      <c r="B9" s="34" t="s">
        <v>211</v>
      </c>
      <c r="C9" s="53">
        <f t="shared" si="0"/>
        <v>8400167.0800000001</v>
      </c>
      <c r="D9" s="54">
        <v>8400167.0800000001</v>
      </c>
      <c r="E9" s="54"/>
    </row>
    <row r="10" spans="1:5" ht="25.5" customHeight="1">
      <c r="A10" s="92">
        <v>208</v>
      </c>
      <c r="B10" s="89" t="s">
        <v>213</v>
      </c>
      <c r="C10" s="53">
        <f t="shared" si="0"/>
        <v>1424879.5099999998</v>
      </c>
      <c r="D10" s="91">
        <f>SUM(D11,D14,D16)</f>
        <v>1424879.5099999998</v>
      </c>
      <c r="E10" s="85"/>
    </row>
    <row r="11" spans="1:5" ht="25.5" customHeight="1">
      <c r="A11" s="92">
        <v>20805</v>
      </c>
      <c r="B11" s="31" t="s">
        <v>221</v>
      </c>
      <c r="C11" s="53">
        <f t="shared" si="0"/>
        <v>1331490.6399999999</v>
      </c>
      <c r="D11" s="90">
        <f>SUM(D12:D13)</f>
        <v>1331490.6399999999</v>
      </c>
      <c r="E11" s="85"/>
    </row>
    <row r="12" spans="1:5" ht="25.5" customHeight="1">
      <c r="A12" s="93">
        <v>2080502</v>
      </c>
      <c r="B12" s="34" t="s">
        <v>216</v>
      </c>
      <c r="C12" s="53">
        <f t="shared" si="0"/>
        <v>83750</v>
      </c>
      <c r="D12" s="85">
        <v>83750</v>
      </c>
      <c r="E12" s="85"/>
    </row>
    <row r="13" spans="1:5" ht="25.5" customHeight="1">
      <c r="A13" s="93">
        <v>2080505</v>
      </c>
      <c r="B13" s="34" t="s">
        <v>217</v>
      </c>
      <c r="C13" s="53">
        <f t="shared" si="0"/>
        <v>1247740.6399999999</v>
      </c>
      <c r="D13" s="85">
        <v>1247740.6399999999</v>
      </c>
      <c r="E13" s="85"/>
    </row>
    <row r="14" spans="1:5" ht="25.5" customHeight="1">
      <c r="A14" s="92">
        <v>20808</v>
      </c>
      <c r="B14" s="31" t="s">
        <v>226</v>
      </c>
      <c r="C14" s="53">
        <f t="shared" si="0"/>
        <v>22680</v>
      </c>
      <c r="D14" s="90">
        <f>D15</f>
        <v>22680</v>
      </c>
      <c r="E14" s="85"/>
    </row>
    <row r="15" spans="1:5" ht="25.5" customHeight="1">
      <c r="A15" s="93">
        <v>2080899</v>
      </c>
      <c r="B15" s="34" t="s">
        <v>227</v>
      </c>
      <c r="C15" s="53">
        <f t="shared" si="0"/>
        <v>22680</v>
      </c>
      <c r="D15" s="85">
        <v>22680</v>
      </c>
      <c r="E15" s="85"/>
    </row>
    <row r="16" spans="1:5" ht="25.5" customHeight="1">
      <c r="A16" s="92">
        <v>20899</v>
      </c>
      <c r="B16" s="31" t="s">
        <v>222</v>
      </c>
      <c r="C16" s="53">
        <f t="shared" si="0"/>
        <v>70708.87</v>
      </c>
      <c r="D16" s="90">
        <f>D17</f>
        <v>70708.87</v>
      </c>
      <c r="E16" s="85"/>
    </row>
    <row r="17" spans="1:5" ht="25.5" customHeight="1">
      <c r="A17" s="93">
        <v>2089999</v>
      </c>
      <c r="B17" s="34" t="s">
        <v>222</v>
      </c>
      <c r="C17" s="53">
        <f t="shared" si="0"/>
        <v>70708.87</v>
      </c>
      <c r="D17" s="85">
        <v>70708.87</v>
      </c>
      <c r="E17" s="85"/>
    </row>
    <row r="18" spans="1:5" ht="25.5" customHeight="1">
      <c r="A18" s="92">
        <v>210</v>
      </c>
      <c r="B18" s="89" t="s">
        <v>223</v>
      </c>
      <c r="C18" s="53">
        <f t="shared" si="0"/>
        <v>590365.53</v>
      </c>
      <c r="D18" s="91">
        <f>D19</f>
        <v>590365.53</v>
      </c>
      <c r="E18" s="85"/>
    </row>
    <row r="19" spans="1:5" ht="25.5" customHeight="1">
      <c r="A19" s="92">
        <v>21011</v>
      </c>
      <c r="B19" s="31" t="s">
        <v>224</v>
      </c>
      <c r="C19" s="53">
        <f t="shared" si="0"/>
        <v>590365.53</v>
      </c>
      <c r="D19" s="85">
        <f>D20</f>
        <v>590365.53</v>
      </c>
      <c r="E19" s="85"/>
    </row>
    <row r="20" spans="1:5" ht="25.5" customHeight="1">
      <c r="A20" s="93">
        <v>2101102</v>
      </c>
      <c r="B20" s="34" t="s">
        <v>225</v>
      </c>
      <c r="C20" s="53">
        <f t="shared" si="0"/>
        <v>590365.53</v>
      </c>
      <c r="D20" s="85">
        <v>590365.53</v>
      </c>
      <c r="E20" s="85"/>
    </row>
  </sheetData>
  <mergeCells count="4">
    <mergeCell ref="A2:E2"/>
    <mergeCell ref="C3:E3"/>
    <mergeCell ref="A4:B4"/>
    <mergeCell ref="C4:E4"/>
  </mergeCells>
  <phoneticPr fontId="30" type="noConversion"/>
  <pageMargins left="0.75" right="0.75" top="0.268999993801117" bottom="0.268999993801117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23"/>
  <sheetViews>
    <sheetView workbookViewId="0">
      <selection activeCell="E19" sqref="E19:E20"/>
    </sheetView>
  </sheetViews>
  <sheetFormatPr defaultColWidth="10" defaultRowHeight="13.5"/>
  <cols>
    <col min="1" max="1" width="13.75" customWidth="1"/>
    <col min="2" max="2" width="21.625" customWidth="1"/>
    <col min="3" max="5" width="14.5" customWidth="1"/>
  </cols>
  <sheetData>
    <row r="1" spans="1:5" ht="18" customHeight="1">
      <c r="A1" s="8"/>
      <c r="B1" s="8"/>
      <c r="C1" s="8"/>
      <c r="D1" s="8"/>
      <c r="E1" s="8"/>
    </row>
    <row r="2" spans="1:5" ht="39.950000000000003" customHeight="1">
      <c r="A2" s="108" t="s">
        <v>160</v>
      </c>
      <c r="B2" s="108"/>
      <c r="C2" s="108"/>
      <c r="D2" s="108"/>
      <c r="E2" s="108"/>
    </row>
    <row r="3" spans="1:5" ht="22.7" customHeight="1">
      <c r="A3" s="114"/>
      <c r="B3" s="114"/>
      <c r="C3" s="9"/>
      <c r="D3" s="9"/>
      <c r="E3" s="40" t="s">
        <v>32</v>
      </c>
    </row>
    <row r="4" spans="1:5" ht="22.7" customHeight="1">
      <c r="A4" s="113" t="s">
        <v>161</v>
      </c>
      <c r="B4" s="113"/>
      <c r="C4" s="113" t="s">
        <v>162</v>
      </c>
      <c r="D4" s="113"/>
      <c r="E4" s="113"/>
    </row>
    <row r="5" spans="1:5" ht="22.7" customHeight="1">
      <c r="A5" s="41" t="s">
        <v>158</v>
      </c>
      <c r="B5" s="41" t="s">
        <v>159</v>
      </c>
      <c r="C5" s="41" t="s">
        <v>113</v>
      </c>
      <c r="D5" s="41" t="s">
        <v>163</v>
      </c>
      <c r="E5" s="41" t="s">
        <v>164</v>
      </c>
    </row>
    <row r="6" spans="1:5" ht="22.7" customHeight="1">
      <c r="A6" s="41"/>
      <c r="B6" s="42" t="s">
        <v>113</v>
      </c>
      <c r="C6" s="43">
        <f>C7+C18+C21</f>
        <v>10415412.119999999</v>
      </c>
      <c r="D6" s="43">
        <f>D7+D18+D21</f>
        <v>10298827.989999998</v>
      </c>
      <c r="E6" s="43">
        <f>E7+E18+E21</f>
        <v>116584.13</v>
      </c>
    </row>
    <row r="7" spans="1:5" ht="24.75" customHeight="1">
      <c r="A7" s="94" t="s">
        <v>165</v>
      </c>
      <c r="B7" s="95" t="s">
        <v>166</v>
      </c>
      <c r="C7" s="91">
        <f t="shared" ref="C7:C17" si="0">E7+D7</f>
        <v>10192397.989999998</v>
      </c>
      <c r="D7" s="45">
        <f>SUM(D8:D17)</f>
        <v>10192397.989999998</v>
      </c>
      <c r="E7" s="44"/>
    </row>
    <row r="8" spans="1:5" ht="24.75" customHeight="1">
      <c r="A8" s="96" t="s">
        <v>228</v>
      </c>
      <c r="B8" s="34" t="s">
        <v>229</v>
      </c>
      <c r="C8" s="85">
        <f t="shared" si="0"/>
        <v>4091880.15</v>
      </c>
      <c r="D8" s="45">
        <v>4091880.15</v>
      </c>
      <c r="E8" s="45"/>
    </row>
    <row r="9" spans="1:5" ht="24.75" customHeight="1">
      <c r="A9" s="96" t="s">
        <v>230</v>
      </c>
      <c r="B9" s="34" t="s">
        <v>231</v>
      </c>
      <c r="C9" s="85">
        <f t="shared" si="0"/>
        <v>735082.2</v>
      </c>
      <c r="D9" s="85">
        <v>735082.2</v>
      </c>
      <c r="E9" s="85"/>
    </row>
    <row r="10" spans="1:5" ht="24.75" customHeight="1">
      <c r="A10" s="96" t="s">
        <v>232</v>
      </c>
      <c r="B10" s="34" t="s">
        <v>233</v>
      </c>
      <c r="C10" s="85">
        <f t="shared" si="0"/>
        <v>1370300</v>
      </c>
      <c r="D10" s="85">
        <v>1370300</v>
      </c>
      <c r="E10" s="85"/>
    </row>
    <row r="11" spans="1:5" ht="24.75" customHeight="1">
      <c r="A11" s="96" t="s">
        <v>234</v>
      </c>
      <c r="B11" s="34" t="s">
        <v>235</v>
      </c>
      <c r="C11" s="85">
        <f t="shared" si="0"/>
        <v>2086320.6</v>
      </c>
      <c r="D11" s="85">
        <v>2086320.6</v>
      </c>
      <c r="E11" s="85"/>
    </row>
    <row r="12" spans="1:5" ht="24.75" customHeight="1">
      <c r="A12" s="96" t="s">
        <v>236</v>
      </c>
      <c r="B12" s="34" t="s">
        <v>237</v>
      </c>
      <c r="C12" s="85">
        <f t="shared" si="0"/>
        <v>1247740.6399999999</v>
      </c>
      <c r="D12" s="85">
        <v>1247740.6399999999</v>
      </c>
      <c r="E12" s="85"/>
    </row>
    <row r="13" spans="1:5" ht="24.75" customHeight="1">
      <c r="A13" s="96" t="s">
        <v>238</v>
      </c>
      <c r="B13" s="34" t="s">
        <v>239</v>
      </c>
      <c r="C13" s="85">
        <f t="shared" si="0"/>
        <v>0</v>
      </c>
      <c r="D13" s="85"/>
      <c r="E13" s="85"/>
    </row>
    <row r="14" spans="1:5" ht="24.75" customHeight="1">
      <c r="A14" s="96" t="s">
        <v>240</v>
      </c>
      <c r="B14" s="34" t="s">
        <v>241</v>
      </c>
      <c r="C14" s="85">
        <f t="shared" si="0"/>
        <v>590365.53</v>
      </c>
      <c r="D14" s="85">
        <v>590365.53</v>
      </c>
      <c r="E14" s="85"/>
    </row>
    <row r="15" spans="1:5" ht="24.75" customHeight="1">
      <c r="A15" s="96" t="s">
        <v>242</v>
      </c>
      <c r="B15" s="34" t="s">
        <v>243</v>
      </c>
      <c r="C15" s="85">
        <f t="shared" si="0"/>
        <v>70708.87</v>
      </c>
      <c r="D15" s="85">
        <v>70708.87</v>
      </c>
      <c r="E15" s="85"/>
    </row>
    <row r="16" spans="1:5" ht="24.75" customHeight="1">
      <c r="A16" s="96" t="s">
        <v>244</v>
      </c>
      <c r="B16" s="34" t="s">
        <v>245</v>
      </c>
      <c r="C16" s="85">
        <f t="shared" si="0"/>
        <v>0</v>
      </c>
      <c r="D16" s="85"/>
      <c r="E16" s="85"/>
    </row>
    <row r="17" spans="1:5" ht="24.75" customHeight="1">
      <c r="A17" s="96" t="s">
        <v>246</v>
      </c>
      <c r="B17" s="34" t="s">
        <v>247</v>
      </c>
      <c r="C17" s="85">
        <f t="shared" si="0"/>
        <v>0</v>
      </c>
      <c r="D17" s="85"/>
      <c r="E17" s="85"/>
    </row>
    <row r="18" spans="1:5" ht="24.75" customHeight="1">
      <c r="A18" s="94" t="s">
        <v>180</v>
      </c>
      <c r="B18" s="95" t="s">
        <v>248</v>
      </c>
      <c r="C18" s="91">
        <f>E18+D18</f>
        <v>116584.13</v>
      </c>
      <c r="D18" s="85"/>
      <c r="E18" s="90">
        <f>SUM(E19:E20)</f>
        <v>116584.13</v>
      </c>
    </row>
    <row r="19" spans="1:5" ht="24.75" customHeight="1">
      <c r="A19" s="96" t="s">
        <v>249</v>
      </c>
      <c r="B19" s="34" t="s">
        <v>250</v>
      </c>
      <c r="C19" s="85">
        <f t="shared" ref="C19:C23" si="1">E19+D19</f>
        <v>64280.79</v>
      </c>
      <c r="D19" s="85"/>
      <c r="E19" s="85">
        <v>64280.79</v>
      </c>
    </row>
    <row r="20" spans="1:5" ht="24.75" customHeight="1">
      <c r="A20" s="96" t="s">
        <v>251</v>
      </c>
      <c r="B20" s="34" t="s">
        <v>252</v>
      </c>
      <c r="C20" s="85">
        <f t="shared" si="1"/>
        <v>52303.34</v>
      </c>
      <c r="D20" s="85"/>
      <c r="E20" s="85">
        <v>52303.34</v>
      </c>
    </row>
    <row r="21" spans="1:5" ht="24.75" customHeight="1">
      <c r="A21" s="94" t="s">
        <v>253</v>
      </c>
      <c r="B21" s="95" t="s">
        <v>254</v>
      </c>
      <c r="C21" s="91">
        <f t="shared" si="1"/>
        <v>106430</v>
      </c>
      <c r="D21" s="85">
        <f>SUM(D22:D23)</f>
        <v>106430</v>
      </c>
      <c r="E21" s="85"/>
    </row>
    <row r="22" spans="1:5" ht="24.75" customHeight="1">
      <c r="A22" s="96" t="s">
        <v>255</v>
      </c>
      <c r="B22" s="34" t="s">
        <v>256</v>
      </c>
      <c r="C22" s="85">
        <f t="shared" si="1"/>
        <v>83750</v>
      </c>
      <c r="D22" s="85">
        <v>83750</v>
      </c>
      <c r="E22" s="85"/>
    </row>
    <row r="23" spans="1:5" ht="24.75" customHeight="1">
      <c r="A23" s="96" t="s">
        <v>257</v>
      </c>
      <c r="B23" s="34" t="s">
        <v>258</v>
      </c>
      <c r="C23" s="85">
        <f t="shared" si="1"/>
        <v>22680</v>
      </c>
      <c r="D23" s="85">
        <v>22680</v>
      </c>
      <c r="E23" s="85"/>
    </row>
  </sheetData>
  <mergeCells count="4">
    <mergeCell ref="A2:E2"/>
    <mergeCell ref="A3:B3"/>
    <mergeCell ref="A4:B4"/>
    <mergeCell ref="C4:E4"/>
  </mergeCells>
  <phoneticPr fontId="30" type="noConversion"/>
  <pageMargins left="0.75" right="0.75" top="0.270000010728836" bottom="0.270000010728836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封面</vt:lpstr>
      <vt:lpstr>目录</vt:lpstr>
      <vt:lpstr>表1</vt:lpstr>
      <vt:lpstr>表2</vt:lpstr>
      <vt:lpstr>表3</vt:lpstr>
      <vt:lpstr>表4</vt:lpstr>
      <vt:lpstr>表5</vt:lpstr>
      <vt:lpstr>表6</vt:lpstr>
      <vt:lpstr>表7</vt:lpstr>
      <vt:lpstr>表8</vt:lpstr>
      <vt:lpstr>表9</vt:lpstr>
      <vt:lpstr>表10</vt:lpstr>
      <vt:lpstr>表11</vt:lpstr>
      <vt:lpstr>表12</vt:lpstr>
      <vt:lpstr>表10!Print_Area</vt:lpstr>
      <vt:lpstr>表2!Print_Area</vt:lpstr>
      <vt:lpstr>表10!Print_Titles</vt:lpstr>
      <vt:lpstr>表2!Print_Titles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cp:lastPrinted>2025-02-23T08:59:08Z</cp:lastPrinted>
  <dcterms:created xsi:type="dcterms:W3CDTF">2023-01-31T08:53:00Z</dcterms:created>
  <dcterms:modified xsi:type="dcterms:W3CDTF">2025-02-23T09:07:11Z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54C80BC5E32D4B2596A6365A6DA0E22A</vt:lpwstr>
  </property>
</Properties>
</file>