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4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<sst xmlns="http://schemas.openxmlformats.org/spreadsheetml/2006/main" count="340" uniqueCount="258">
  <si>
    <t>单位代码：</t>
  </si>
  <si>
    <t>单位名称：</t>
  </si>
  <si>
    <t>宁县房产服务中心</t>
  </si>
  <si>
    <t>部门预算公开表</t>
  </si>
  <si>
    <t xml:space="preserve">     </t>
  </si>
  <si>
    <t>编制日期：</t>
  </si>
  <si>
    <t>部门领导：王炜炜</t>
  </si>
  <si>
    <t>财务负责人：赵柏林</t>
  </si>
  <si>
    <t>制表人：</t>
  </si>
  <si>
    <t>栗飞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</si>
  <si>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</si>
  <si>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</si>
  <si>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</si>
  <si>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</si>
  <si>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</si>
  <si>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</si>
  <si>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</si>
  <si>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</si>
  <si>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</si>
  <si>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</si>
  <si>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</si>
  <si>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</si>
  <si>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</si>
  <si>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</si>
  <si>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</si>
  <si>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</si>
  <si>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</si>
  <si>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</si>
  <si>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</si>
  <si>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</si>
  <si>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</si>
  <si>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</si>
  <si>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</si>
  <si>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</si>
  <si>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</si>
  <si>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</si>
  <si>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</si>
  <si>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</si>
  <si>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</si>
  <si>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</si>
  <si>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</si>
  <si>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</si>
  <si>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</si>
  <si>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</si>
  <si>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</si>
  <si>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</si>
  <si>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</si>
  <si>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</si>
  <si>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</si>
  <si>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</si>
  <si>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</si>
  <si>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</si>
  <si>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</si>
  <si>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</si>
  <si>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</si>
  <si>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</si>
  <si>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</si>
  <si>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</si>
  <si>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</si>
  <si>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</si>
  <si>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</si>
  <si>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</si>
  <si>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</si>
  <si>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</si>
  <si>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</si>
  <si>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</si>
  <si>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</si>
  <si>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</si>
  <si>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</si>
  <si>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</si>
  <si>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</si>
  <si>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</si>
  <si>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</si>
  <si>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</si>
  <si>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</si>
  <si>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</si>
  <si>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</si>
  <si>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</si>
  <si>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</si>
  <si>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</si>
  <si>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</si>
  <si>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</si>
  <si>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</si>
  <si>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</si>
  <si>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</si>
  <si>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</si>
  <si>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</si>
  <si>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</si>
  <si>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</si>
  <si>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</si>
  <si>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</si>
  <si>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</si>
  <si>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</si>
  <si>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</si>
  <si>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</si>
  <si>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</si>
  <si>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</si>
  <si>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</si>
  <si>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</si>
  <si>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</si>
  <si>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</si>
  <si>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</si>
  <si>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</si>
  <si>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</si>
  <si>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</si>
  <si>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</si>
  <si>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</si>
  <si>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</si>
  <si>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</si>
  <si>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</si>
  <si>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</si>
  <si>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</si>
  <si>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</si>
  <si>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</si>
  <si>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</si>
  <si>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</si>
  <si>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</si>
  <si>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</si>
  <si>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</si>
  <si>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</si>
  <si>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</si>
  <si>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</si>
  <si>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</si>
  <si>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</si>
  <si>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</si>
  <si>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212-城乡社区支出</t>
  </si>
  <si>
    <t>21201-城乡社区管理事务</t>
  </si>
  <si>
    <t>2120102-一般行政管理事务</t>
  </si>
  <si>
    <t>221-住房保障支出</t>
  </si>
  <si>
    <t>22101-保障性安居工程支出</t>
  </si>
  <si>
    <t>2210107-保障性住房租金补贴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</si>
  <si>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</si>
  <si>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</si>
  <si>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</si>
  <si>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</si>
  <si>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</si>
  <si>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</si>
  <si>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</si>
  <si>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</si>
  <si>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</si>
  <si>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</si>
  <si>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</si>
  <si>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</si>
  <si>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</si>
  <si>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</si>
  <si>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</si>
  <si>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</si>
  <si>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</si>
  <si>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</si>
  <si>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</si>
  <si>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</si>
  <si>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</si>
  <si>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</si>
  <si>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</si>
  <si>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</si>
  <si>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</si>
  <si>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</si>
  <si>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</si>
  <si>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</si>
  <si>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</si>
  <si>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</si>
  <si>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</si>
  <si>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</si>
  <si>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</si>
  <si>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</si>
  <si>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</si>
  <si>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</si>
  <si>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</si>
  <si>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</si>
  <si>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</si>
  <si>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</si>
  <si>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</si>
  <si>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</si>
  <si>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</si>
  <si>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</si>
  <si>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</si>
  <si>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</si>
  <si>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</si>
  <si>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</si>
  <si>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</si>
  <si>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</si>
  <si>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</si>
  <si>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</si>
  <si>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</si>
  <si>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</si>
  <si>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城乡社区支出</t>
  </si>
  <si>
    <t>城乡社区管理事务</t>
  </si>
  <si>
    <t>一般行政管理事务</t>
  </si>
  <si>
    <t>住房保障支出</t>
  </si>
  <si>
    <t>保障性安居工程支出</t>
  </si>
  <si>
    <t>保障性住房租金补贴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</si>
  <si>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</si>
  <si>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</si>
  <si>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</si>
  <si>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</si>
  <si>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</si>
  <si>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</si>
  <si>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</si>
  <si>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</si>
  <si>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</si>
  <si>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</si>
  <si>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</si>
  <si>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</si>
  <si>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</si>
  <si>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</si>
  <si>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</si>
  <si>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</si>
  <si>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</si>
  <si>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</si>
  <si>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</si>
  <si>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</si>
  <si>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</si>
  <si>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</si>
  <si>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</si>
  <si>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</si>
  <si>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</si>
  <si>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</si>
  <si>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</si>
  <si>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</si>
  <si>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</si>
  <si>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</si>
  <si>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</si>
  <si>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</si>
  <si>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</si>
  <si>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</si>
  <si>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</si>
  <si>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工会经费</t>
  </si>
  <si>
    <t>福利费</t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</si>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</sst>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9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"/>
      <scheme val="minor"/>
    </font>
    <font>
      <b/>
      <sz val="11"/>
      <name val="宋体"/>
      <charset val="1"/>
      <scheme val="minor"/>
    </font>
    <font>
      <sz val="11"/>
      <name val="宋体"/>
      <charset val="1"/>
      <scheme val="minor"/>
    </font>
    <font>
      <sz val="10"/>
      <color indexed="8"/>
      <name val="宋体"/>
      <charset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7" borderId="9" applyNumberFormat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>
      <alignment vertical="center" wrapText="1"/>
    </xf>
    <xf numFmtId="176" fontId="19" fillId="0" borderId="1" xfId="0" applyNumberFormat="1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176" fontId="26" fillId="0" borderId="1" xfId="0" applyNumberFormat="1" applyFont="1" applyBorder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>
      <alignment vertical="center"/>
    </xf>
    <xf numFmtId="0" fontId="28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176" fontId="23" fillId="3" borderId="1" xfId="0" applyNumberFormat="1" applyFont="1" applyFill="1" applyBorder="1" applyAlignment="1">
      <alignment horizontal="right" vertical="center" wrapText="1"/>
    </xf>
    <xf numFmtId="0" fontId="21" fillId="0" borderId="1" xfId="0" applyNumberFormat="1" applyFont="1" applyBorder="1" applyAlignment="1">
      <alignment horizontal="left"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>
      <alignment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6" fontId="29" fillId="0" borderId="1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vertical="center" wrapText="1"/>
    </xf>
    <xf numFmtId="176" fontId="25" fillId="0" borderId="2" xfId="0" applyNumberFormat="1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 wrapText="1"/>
    </xf>
    <xf numFmtId="177" fontId="21" fillId="0" borderId="1" xfId="0" applyNumberFormat="1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177" fontId="16" fillId="0" borderId="1" xfId="0" applyNumberFormat="1" applyFont="1" applyFill="1" applyBorder="1" applyAlignment="1" applyProtection="1">
      <alignment horizontal="left" vertical="center"/>
    </xf>
    <xf numFmtId="177" fontId="29" fillId="0" borderId="1" xfId="0" applyNumberFormat="1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L14" sqref="L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10"/>
      <c r="B1" s="10"/>
      <c r="C1" s="10"/>
      <c r="D1" s="10"/>
      <c r="E1" s="10"/>
      <c r="F1" s="10"/>
      <c r="G1" s="10"/>
      <c r="H1" s="10"/>
      <c r="I1" s="10"/>
      <c r="J1" s="10"/>
    </row>
    <row r="2" ht="14.3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ht="22.75" customHeight="1" spans="1:10">
      <c r="A3" s="12"/>
      <c r="B3" s="12" t="s">
        <v>0</v>
      </c>
      <c r="C3" s="106">
        <v>303003</v>
      </c>
      <c r="D3" s="106"/>
      <c r="E3" s="12"/>
      <c r="F3" s="12"/>
      <c r="G3" s="12"/>
      <c r="H3" s="12"/>
      <c r="I3" s="12"/>
      <c r="J3" s="12"/>
    </row>
    <row r="4" ht="22.75" customHeight="1" spans="1:10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</row>
    <row r="5" ht="14.3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78.55" customHeight="1" spans="1:10">
      <c r="A6" s="10"/>
      <c r="B6" s="107" t="s">
        <v>3</v>
      </c>
      <c r="C6" s="107"/>
      <c r="D6" s="107"/>
      <c r="E6" s="107"/>
      <c r="F6" s="107"/>
      <c r="G6" s="107"/>
      <c r="H6" s="107"/>
      <c r="I6" s="107"/>
      <c r="J6" s="107"/>
    </row>
    <row r="7" ht="22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ht="22.7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22.7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22.75" customHeight="1" spans="1:10">
      <c r="A10" s="12"/>
      <c r="B10" s="12" t="s">
        <v>4</v>
      </c>
      <c r="C10" s="12"/>
      <c r="F10" s="108" t="s">
        <v>5</v>
      </c>
      <c r="G10" s="109">
        <v>45355</v>
      </c>
      <c r="H10" s="12"/>
      <c r="I10" s="12"/>
      <c r="J10" s="12"/>
    </row>
    <row r="11" ht="22.7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2.75" customHeight="1" spans="1:10">
      <c r="A12" s="12"/>
      <c r="B12" s="110" t="s">
        <v>6</v>
      </c>
      <c r="C12" s="110"/>
      <c r="D12" s="12"/>
      <c r="E12" s="110" t="s">
        <v>7</v>
      </c>
      <c r="F12" s="110"/>
      <c r="G12" s="12"/>
      <c r="H12" s="108" t="s">
        <v>8</v>
      </c>
      <c r="I12" s="10" t="s">
        <v>9</v>
      </c>
      <c r="J12" s="12"/>
    </row>
    <row r="13" ht="14.3" customHeight="1" spans="1:10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</row>
    <row r="14" ht="14.3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ht="14.3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5">
    <mergeCell ref="C3:D3"/>
    <mergeCell ref="C4:E4"/>
    <mergeCell ref="B6:J6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H8" sqref="H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1" t="s">
        <v>11</v>
      </c>
      <c r="C2" s="101"/>
    </row>
    <row r="3" ht="29.35" customHeight="1" spans="1:3">
      <c r="A3" s="102"/>
      <c r="B3" s="103" t="s">
        <v>12</v>
      </c>
      <c r="C3" s="103" t="s">
        <v>13</v>
      </c>
    </row>
    <row r="4" ht="28.45" customHeight="1" spans="1:3">
      <c r="A4" s="96"/>
      <c r="B4" s="104" t="s">
        <v>14</v>
      </c>
      <c r="C4" s="81" t="s">
        <v>15</v>
      </c>
    </row>
    <row r="5" ht="28.45" customHeight="1" spans="1:3">
      <c r="A5" s="96"/>
      <c r="B5" s="104" t="s">
        <v>16</v>
      </c>
      <c r="C5" s="81" t="s">
        <v>17</v>
      </c>
    </row>
    <row r="6" ht="28.45" customHeight="1" spans="1:3">
      <c r="A6" s="96"/>
      <c r="B6" s="104" t="s">
        <v>18</v>
      </c>
      <c r="C6" s="81" t="s">
        <v>19</v>
      </c>
    </row>
    <row r="7" ht="28.45" customHeight="1" spans="1:3">
      <c r="A7" s="96"/>
      <c r="B7" s="104" t="s">
        <v>20</v>
      </c>
      <c r="C7" s="81"/>
    </row>
    <row r="8" ht="28.45" customHeight="1" spans="1:3">
      <c r="A8" s="96"/>
      <c r="B8" s="104" t="s">
        <v>21</v>
      </c>
      <c r="C8" s="81" t="s">
        <v>22</v>
      </c>
    </row>
    <row r="9" ht="28.45" customHeight="1" spans="1:3">
      <c r="A9" s="96"/>
      <c r="B9" s="104" t="s">
        <v>23</v>
      </c>
      <c r="C9" s="81" t="s">
        <v>24</v>
      </c>
    </row>
    <row r="10" ht="28.45" customHeight="1" spans="1:3">
      <c r="A10" s="96"/>
      <c r="B10" s="104" t="s">
        <v>25</v>
      </c>
      <c r="C10" s="81" t="s">
        <v>26</v>
      </c>
    </row>
    <row r="11" ht="28.45" customHeight="1" spans="1:3">
      <c r="A11" s="96"/>
      <c r="B11" s="104" t="s">
        <v>27</v>
      </c>
      <c r="C11" s="81" t="s">
        <v>28</v>
      </c>
    </row>
    <row r="12" ht="28.45" customHeight="1" spans="1:3">
      <c r="A12" s="96"/>
      <c r="B12" s="104" t="s">
        <v>29</v>
      </c>
      <c r="C12" s="81"/>
    </row>
    <row r="13" ht="28.45" customHeight="1" spans="1:3">
      <c r="A13" s="10"/>
      <c r="B13" s="104" t="s">
        <v>30</v>
      </c>
      <c r="C13" s="81"/>
    </row>
    <row r="14" ht="28.45" customHeight="1" spans="1:3">
      <c r="A14" s="10"/>
      <c r="B14" s="104" t="s">
        <v>31</v>
      </c>
      <c r="C14" s="81" t="s">
        <v>15</v>
      </c>
    </row>
    <row r="15" ht="36" customHeight="1" spans="2:3">
      <c r="B15" s="104" t="s">
        <v>32</v>
      </c>
      <c r="C15" s="105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" workbookViewId="0">
      <selection activeCell="G23" sqref="G2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96"/>
      <c r="B3" s="96"/>
      <c r="C3" s="96"/>
      <c r="D3" s="97" t="s">
        <v>34</v>
      </c>
    </row>
    <row r="4" ht="22.75" customHeight="1" spans="1:4">
      <c r="A4" s="70" t="s">
        <v>35</v>
      </c>
      <c r="B4" s="70"/>
      <c r="C4" s="70" t="s">
        <v>36</v>
      </c>
      <c r="D4" s="70"/>
    </row>
    <row r="5" ht="22.75" customHeight="1" spans="1:4">
      <c r="A5" s="70" t="s">
        <v>37</v>
      </c>
      <c r="B5" s="70" t="s">
        <v>38</v>
      </c>
      <c r="C5" s="70" t="s">
        <v>37</v>
      </c>
      <c r="D5" s="70" t="s">
        <v>38</v>
      </c>
    </row>
    <row r="6" ht="22.75" customHeight="1" spans="1:4">
      <c r="A6" s="98" t="s">
        <v>39</v>
      </c>
      <c r="B6" s="76">
        <v>4007230.52</v>
      </c>
      <c r="C6" s="98" t="s">
        <v>40</v>
      </c>
      <c r="D6" s="76"/>
    </row>
    <row r="7" ht="22.75" customHeight="1" spans="1:4">
      <c r="A7" s="98" t="s">
        <v>41</v>
      </c>
      <c r="B7" s="76"/>
      <c r="C7" s="98" t="s">
        <v>42</v>
      </c>
      <c r="D7" s="76"/>
    </row>
    <row r="8" ht="22.75" customHeight="1" spans="1:4">
      <c r="A8" s="98" t="s">
        <v>43</v>
      </c>
      <c r="B8" s="76"/>
      <c r="C8" s="98" t="s">
        <v>44</v>
      </c>
      <c r="D8" s="76"/>
    </row>
    <row r="9" ht="22.75" customHeight="1" spans="1:4">
      <c r="A9" s="98" t="s">
        <v>45</v>
      </c>
      <c r="B9" s="76"/>
      <c r="C9" s="98" t="s">
        <v>46</v>
      </c>
      <c r="D9" s="76"/>
    </row>
    <row r="10" ht="22.75" customHeight="1" spans="1:4">
      <c r="A10" s="98" t="s">
        <v>47</v>
      </c>
      <c r="B10" s="76"/>
      <c r="C10" s="98" t="s">
        <v>48</v>
      </c>
      <c r="D10" s="76"/>
    </row>
    <row r="11" ht="22.75" customHeight="1" spans="1:4">
      <c r="A11" s="98" t="s">
        <v>49</v>
      </c>
      <c r="B11" s="76"/>
      <c r="C11" s="98" t="s">
        <v>50</v>
      </c>
      <c r="D11" s="76"/>
    </row>
    <row r="12" ht="22.75" customHeight="1" spans="1:4">
      <c r="A12" s="98" t="s">
        <v>51</v>
      </c>
      <c r="B12" s="76"/>
      <c r="C12" s="98" t="s">
        <v>52</v>
      </c>
      <c r="D12" s="76"/>
    </row>
    <row r="13" ht="22.75" customHeight="1" spans="1:4">
      <c r="A13" s="98" t="s">
        <v>53</v>
      </c>
      <c r="B13" s="76"/>
      <c r="C13" s="98" t="s">
        <v>54</v>
      </c>
      <c r="D13" s="76">
        <v>194457.06</v>
      </c>
    </row>
    <row r="14" ht="22.75" customHeight="1" spans="1:4">
      <c r="A14" s="98" t="s">
        <v>55</v>
      </c>
      <c r="B14" s="76"/>
      <c r="C14" s="98" t="s">
        <v>56</v>
      </c>
      <c r="D14" s="76"/>
    </row>
    <row r="15" ht="22.75" customHeight="1" spans="1:4">
      <c r="A15" s="98"/>
      <c r="B15" s="77"/>
      <c r="C15" s="98" t="s">
        <v>57</v>
      </c>
      <c r="D15" s="76">
        <v>110680.53</v>
      </c>
    </row>
    <row r="16" ht="22.75" customHeight="1" spans="1:4">
      <c r="A16" s="98"/>
      <c r="B16" s="77"/>
      <c r="C16" s="98" t="s">
        <v>58</v>
      </c>
      <c r="D16" s="76"/>
    </row>
    <row r="17" ht="22.75" customHeight="1" spans="1:4">
      <c r="A17" s="98"/>
      <c r="B17" s="77"/>
      <c r="C17" s="98" t="s">
        <v>59</v>
      </c>
      <c r="D17" s="76">
        <v>1742092.93</v>
      </c>
    </row>
    <row r="18" ht="22.75" customHeight="1" spans="1:4">
      <c r="A18" s="98"/>
      <c r="B18" s="77"/>
      <c r="C18" s="98" t="s">
        <v>60</v>
      </c>
      <c r="D18" s="76"/>
    </row>
    <row r="19" ht="22.75" customHeight="1" spans="1:4">
      <c r="A19" s="98"/>
      <c r="B19" s="77"/>
      <c r="C19" s="98" t="s">
        <v>61</v>
      </c>
      <c r="D19" s="76"/>
    </row>
    <row r="20" ht="22.75" customHeight="1" spans="1:4">
      <c r="A20" s="99"/>
      <c r="B20" s="78"/>
      <c r="C20" s="98" t="s">
        <v>62</v>
      </c>
      <c r="D20" s="76"/>
    </row>
    <row r="21" ht="22.75" customHeight="1" spans="1:4">
      <c r="A21" s="99"/>
      <c r="B21" s="78"/>
      <c r="C21" s="98" t="s">
        <v>63</v>
      </c>
      <c r="D21" s="76"/>
    </row>
    <row r="22" ht="22.75" customHeight="1" spans="1:4">
      <c r="A22" s="99"/>
      <c r="B22" s="78"/>
      <c r="C22" s="98" t="s">
        <v>64</v>
      </c>
      <c r="D22" s="76"/>
    </row>
    <row r="23" ht="22.75" customHeight="1" spans="1:4">
      <c r="A23" s="99"/>
      <c r="B23" s="78"/>
      <c r="C23" s="98" t="s">
        <v>65</v>
      </c>
      <c r="D23" s="76"/>
    </row>
    <row r="24" ht="22.75" customHeight="1" spans="1:4">
      <c r="A24" s="99"/>
      <c r="B24" s="78"/>
      <c r="C24" s="98" t="s">
        <v>66</v>
      </c>
      <c r="D24" s="76"/>
    </row>
    <row r="25" ht="22.75" customHeight="1" spans="1:4">
      <c r="A25" s="98"/>
      <c r="B25" s="77"/>
      <c r="C25" s="98" t="s">
        <v>67</v>
      </c>
      <c r="D25" s="76">
        <v>1960000</v>
      </c>
    </row>
    <row r="26" ht="22.75" customHeight="1" spans="1:4">
      <c r="A26" s="98"/>
      <c r="B26" s="77"/>
      <c r="C26" s="98" t="s">
        <v>68</v>
      </c>
      <c r="D26" s="76"/>
    </row>
    <row r="27" ht="22.75" customHeight="1" spans="1:4">
      <c r="A27" s="98"/>
      <c r="B27" s="77"/>
      <c r="C27" s="98" t="s">
        <v>69</v>
      </c>
      <c r="D27" s="76"/>
    </row>
    <row r="28" ht="22.75" customHeight="1" spans="1:4">
      <c r="A28" s="99"/>
      <c r="B28" s="78"/>
      <c r="C28" s="98" t="s">
        <v>70</v>
      </c>
      <c r="D28" s="76"/>
    </row>
    <row r="29" ht="22.75" customHeight="1" spans="1:4">
      <c r="A29" s="99"/>
      <c r="B29" s="78"/>
      <c r="C29" s="98" t="s">
        <v>71</v>
      </c>
      <c r="D29" s="76"/>
    </row>
    <row r="30" ht="22.75" customHeight="1" spans="1:4">
      <c r="A30" s="99"/>
      <c r="B30" s="78"/>
      <c r="C30" s="98" t="s">
        <v>72</v>
      </c>
      <c r="D30" s="76"/>
    </row>
    <row r="31" ht="22.75" customHeight="1" spans="1:4">
      <c r="A31" s="99"/>
      <c r="B31" s="78"/>
      <c r="C31" s="98" t="s">
        <v>73</v>
      </c>
      <c r="D31" s="76"/>
    </row>
    <row r="32" ht="22.75" customHeight="1" spans="1:4">
      <c r="A32" s="99"/>
      <c r="B32" s="78"/>
      <c r="C32" s="98" t="s">
        <v>74</v>
      </c>
      <c r="D32" s="76"/>
    </row>
    <row r="33" ht="22.75" customHeight="1" spans="1:4">
      <c r="A33" s="98"/>
      <c r="B33" s="77"/>
      <c r="C33" s="98" t="s">
        <v>75</v>
      </c>
      <c r="D33" s="76"/>
    </row>
    <row r="34" ht="22.75" customHeight="1" spans="1:4">
      <c r="A34" s="98"/>
      <c r="B34" s="77"/>
      <c r="C34" s="98" t="s">
        <v>76</v>
      </c>
      <c r="D34" s="76"/>
    </row>
    <row r="35" ht="22.75" customHeight="1" spans="1:4">
      <c r="A35" s="98"/>
      <c r="B35" s="77"/>
      <c r="C35" s="98" t="s">
        <v>77</v>
      </c>
      <c r="D35" s="76"/>
    </row>
    <row r="36" ht="22.75" customHeight="1" spans="1:4">
      <c r="A36" s="98"/>
      <c r="B36" s="77"/>
      <c r="C36" s="98"/>
      <c r="D36" s="77"/>
    </row>
    <row r="37" ht="22.75" customHeight="1" spans="1:4">
      <c r="A37" s="98"/>
      <c r="B37" s="77"/>
      <c r="C37" s="98"/>
      <c r="D37" s="77"/>
    </row>
    <row r="38" ht="22.75" customHeight="1" spans="1:4">
      <c r="A38" s="98"/>
      <c r="B38" s="77"/>
      <c r="C38" s="98"/>
      <c r="D38" s="77"/>
    </row>
    <row r="39" ht="22.75" customHeight="1" spans="1:4">
      <c r="A39" s="99" t="s">
        <v>78</v>
      </c>
      <c r="B39" s="78">
        <f>SUM(B6:B14)</f>
        <v>4007230.52</v>
      </c>
      <c r="C39" s="99" t="s">
        <v>79</v>
      </c>
      <c r="D39" s="78">
        <f>SUM(D6:D38)</f>
        <v>4007230.52</v>
      </c>
    </row>
    <row r="40" ht="22.75" customHeight="1" spans="1:4">
      <c r="A40" s="99" t="s">
        <v>80</v>
      </c>
      <c r="B40" s="73"/>
      <c r="C40" s="99" t="s">
        <v>81</v>
      </c>
      <c r="D40" s="78"/>
    </row>
    <row r="41" ht="22.75" customHeight="1" spans="1:4">
      <c r="A41" s="99" t="s">
        <v>82</v>
      </c>
      <c r="B41" s="100"/>
      <c r="C41" s="98"/>
      <c r="D41" s="77"/>
    </row>
    <row r="42" ht="22.75" customHeight="1" spans="1:4">
      <c r="A42" s="99" t="s">
        <v>83</v>
      </c>
      <c r="B42" s="73">
        <f>B39+B40</f>
        <v>4007230.52</v>
      </c>
      <c r="C42" s="99" t="s">
        <v>84</v>
      </c>
      <c r="D42" s="78">
        <f>D39+D40</f>
        <v>4007230.52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D7" sqref="D7"/>
    </sheetView>
  </sheetViews>
  <sheetFormatPr defaultColWidth="7.875" defaultRowHeight="12.75" customHeight="1" outlineLevelCol="2"/>
  <cols>
    <col min="1" max="2" width="47.25" style="19" customWidth="1"/>
    <col min="3" max="3" width="27.375" style="19" customWidth="1"/>
    <col min="4" max="16384" width="7.875" style="18"/>
  </cols>
  <sheetData>
    <row r="1" ht="24.75" customHeight="1" spans="1:1">
      <c r="A1" s="27"/>
    </row>
    <row r="2" ht="24.75" customHeight="1" spans="1:2">
      <c r="A2" s="21" t="s">
        <v>85</v>
      </c>
      <c r="B2" s="21"/>
    </row>
    <row r="3" ht="24.75" customHeight="1" spans="1:2">
      <c r="A3" s="88"/>
      <c r="B3" s="22" t="s">
        <v>34</v>
      </c>
    </row>
    <row r="4" ht="24" customHeight="1" spans="1:2">
      <c r="A4" s="31" t="s">
        <v>37</v>
      </c>
      <c r="B4" s="31" t="s">
        <v>38</v>
      </c>
    </row>
    <row r="5" s="18" customFormat="1" ht="25" customHeight="1" spans="1:3">
      <c r="A5" s="89" t="s">
        <v>86</v>
      </c>
      <c r="B5" s="66">
        <f>B6+B7</f>
        <v>4007230.52</v>
      </c>
      <c r="C5" s="19"/>
    </row>
    <row r="6" s="18" customFormat="1" ht="25" customHeight="1" spans="1:3">
      <c r="A6" s="90" t="s">
        <v>87</v>
      </c>
      <c r="B6" s="66">
        <v>2047230.52</v>
      </c>
      <c r="C6" s="19"/>
    </row>
    <row r="7" s="18" customFormat="1" ht="25" customHeight="1" spans="1:3">
      <c r="A7" s="90" t="s">
        <v>88</v>
      </c>
      <c r="B7" s="66">
        <v>1960000</v>
      </c>
      <c r="C7" s="19"/>
    </row>
    <row r="8" s="18" customFormat="1" ht="25" customHeight="1" spans="1:3">
      <c r="A8" s="89" t="s">
        <v>89</v>
      </c>
      <c r="B8" s="91">
        <f>B9+B10</f>
        <v>0</v>
      </c>
      <c r="C8" s="19"/>
    </row>
    <row r="9" s="18" customFormat="1" ht="25" customHeight="1" spans="1:3">
      <c r="A9" s="90" t="s">
        <v>87</v>
      </c>
      <c r="B9" s="91"/>
      <c r="C9" s="19"/>
    </row>
    <row r="10" s="18" customFormat="1" ht="25" customHeight="1" spans="1:3">
      <c r="A10" s="90" t="s">
        <v>88</v>
      </c>
      <c r="B10" s="91"/>
      <c r="C10" s="19"/>
    </row>
    <row r="11" s="18" customFormat="1" ht="25" customHeight="1" spans="1:3">
      <c r="A11" s="89" t="s">
        <v>90</v>
      </c>
      <c r="B11" s="91"/>
      <c r="C11" s="19"/>
    </row>
    <row r="12" s="18" customFormat="1" ht="25" customHeight="1" spans="1:3">
      <c r="A12" s="90" t="s">
        <v>87</v>
      </c>
      <c r="B12" s="91"/>
      <c r="C12" s="19"/>
    </row>
    <row r="13" s="18" customFormat="1" ht="25" customHeight="1" spans="1:3">
      <c r="A13" s="90" t="s">
        <v>88</v>
      </c>
      <c r="B13" s="91"/>
      <c r="C13" s="19"/>
    </row>
    <row r="14" s="18" customFormat="1" ht="25" customHeight="1" spans="1:3">
      <c r="A14" s="92" t="s">
        <v>91</v>
      </c>
      <c r="B14" s="91">
        <f>SUM(B15:B17)</f>
        <v>0</v>
      </c>
      <c r="C14" s="19"/>
    </row>
    <row r="15" s="18" customFormat="1" ht="25" customHeight="1" spans="1:3">
      <c r="A15" s="90" t="s">
        <v>92</v>
      </c>
      <c r="B15" s="91"/>
      <c r="C15" s="19"/>
    </row>
    <row r="16" s="18" customFormat="1" ht="25" customHeight="1" spans="1:3">
      <c r="A16" s="90" t="s">
        <v>93</v>
      </c>
      <c r="B16" s="91"/>
      <c r="C16" s="19"/>
    </row>
    <row r="17" s="18" customFormat="1" ht="25" customHeight="1" spans="1:3">
      <c r="A17" s="90" t="s">
        <v>94</v>
      </c>
      <c r="B17" s="91"/>
      <c r="C17" s="19"/>
    </row>
    <row r="18" s="18" customFormat="1" ht="25" customHeight="1" spans="1:3">
      <c r="A18" s="92" t="s">
        <v>95</v>
      </c>
      <c r="B18" s="91"/>
      <c r="C18" s="19"/>
    </row>
    <row r="19" s="18" customFormat="1" ht="25" customHeight="1" spans="1:3">
      <c r="A19" s="92" t="s">
        <v>96</v>
      </c>
      <c r="B19" s="91"/>
      <c r="C19" s="19"/>
    </row>
    <row r="20" s="18" customFormat="1" ht="25" customHeight="1" spans="1:3">
      <c r="A20" s="92" t="s">
        <v>97</v>
      </c>
      <c r="B20" s="91"/>
      <c r="C20" s="19"/>
    </row>
    <row r="21" s="18" customFormat="1" ht="25" customHeight="1" spans="1:3">
      <c r="A21" s="92" t="s">
        <v>98</v>
      </c>
      <c r="B21" s="91"/>
      <c r="C21" s="19"/>
    </row>
    <row r="22" s="18" customFormat="1" ht="25" customHeight="1" spans="1:3">
      <c r="A22" s="92" t="s">
        <v>99</v>
      </c>
      <c r="B22" s="93">
        <f>B23+B26+B29+B30</f>
        <v>0</v>
      </c>
      <c r="C22" s="19"/>
    </row>
    <row r="23" s="18" customFormat="1" ht="25" customHeight="1" spans="1:3">
      <c r="A23" s="90" t="s">
        <v>100</v>
      </c>
      <c r="B23" s="93">
        <f>B24+B25</f>
        <v>0</v>
      </c>
      <c r="C23" s="19"/>
    </row>
    <row r="24" s="18" customFormat="1" ht="25" customHeight="1" spans="1:3">
      <c r="A24" s="90" t="s">
        <v>101</v>
      </c>
      <c r="B24" s="93"/>
      <c r="C24" s="19"/>
    </row>
    <row r="25" s="18" customFormat="1" ht="25" customHeight="1" spans="1:3">
      <c r="A25" s="90" t="s">
        <v>102</v>
      </c>
      <c r="B25" s="93"/>
      <c r="C25" s="19"/>
    </row>
    <row r="26" s="18" customFormat="1" ht="25" customHeight="1" spans="1:3">
      <c r="A26" s="90" t="s">
        <v>103</v>
      </c>
      <c r="B26" s="93">
        <f>B27+B28</f>
        <v>0</v>
      </c>
      <c r="C26" s="19"/>
    </row>
    <row r="27" s="18" customFormat="1" ht="25" customHeight="1" spans="1:3">
      <c r="A27" s="90" t="s">
        <v>104</v>
      </c>
      <c r="B27" s="93"/>
      <c r="C27" s="19"/>
    </row>
    <row r="28" s="18" customFormat="1" ht="25" customHeight="1" spans="1:3">
      <c r="A28" s="90" t="s">
        <v>105</v>
      </c>
      <c r="B28" s="93"/>
      <c r="C28" s="19"/>
    </row>
    <row r="29" s="18" customFormat="1" ht="25" customHeight="1" spans="1:3">
      <c r="A29" s="90" t="s">
        <v>106</v>
      </c>
      <c r="B29" s="93"/>
      <c r="C29" s="19"/>
    </row>
    <row r="30" s="18" customFormat="1" ht="25" customHeight="1" spans="1:3">
      <c r="A30" s="90" t="s">
        <v>107</v>
      </c>
      <c r="B30" s="93"/>
      <c r="C30" s="19"/>
    </row>
    <row r="31" ht="25" customHeight="1" spans="1:2">
      <c r="A31" s="94"/>
      <c r="B31" s="93"/>
    </row>
    <row r="32" s="18" customFormat="1" ht="25" customHeight="1" spans="1:3">
      <c r="A32" s="95" t="s">
        <v>108</v>
      </c>
      <c r="B32" s="82">
        <f>B5+B8+B14+B18+B19+B20+B21+B22</f>
        <v>4007230.52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workbookViewId="0">
      <selection activeCell="J7" sqref="J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34</v>
      </c>
    </row>
    <row r="4" ht="38" customHeight="1" spans="1:5">
      <c r="A4" s="80" t="s">
        <v>110</v>
      </c>
      <c r="B4" s="80" t="s">
        <v>111</v>
      </c>
      <c r="C4" s="80" t="s">
        <v>112</v>
      </c>
      <c r="D4" s="80" t="s">
        <v>113</v>
      </c>
      <c r="E4" s="80" t="s">
        <v>114</v>
      </c>
    </row>
    <row r="5" ht="38" customHeight="1" spans="1:5">
      <c r="A5" s="81" t="s">
        <v>115</v>
      </c>
      <c r="B5" s="82">
        <f t="shared" ref="B5:B10" si="0">C5+D5</f>
        <v>4007230.52</v>
      </c>
      <c r="C5" s="51">
        <f>C6+C12+C15+C18</f>
        <v>2047230.52</v>
      </c>
      <c r="D5" s="51">
        <f>D6+D12+D15+D18</f>
        <v>1960000</v>
      </c>
      <c r="E5" s="83"/>
    </row>
    <row r="6" ht="38" customHeight="1" spans="1:5">
      <c r="A6" s="84" t="s">
        <v>116</v>
      </c>
      <c r="B6" s="66">
        <f>B7+B10</f>
        <v>194457.06</v>
      </c>
      <c r="C6" s="66">
        <f>C7+C10</f>
        <v>194457.06</v>
      </c>
      <c r="D6" s="66"/>
      <c r="E6" s="85"/>
    </row>
    <row r="7" ht="38" customHeight="1" spans="1:5">
      <c r="A7" s="84" t="s">
        <v>117</v>
      </c>
      <c r="B7" s="66">
        <f>B8+B9</f>
        <v>181095.12</v>
      </c>
      <c r="C7" s="66">
        <f>C8+C9</f>
        <v>181095.12</v>
      </c>
      <c r="D7" s="66"/>
      <c r="E7" s="85"/>
    </row>
    <row r="8" ht="38" customHeight="1" spans="1:5">
      <c r="A8" s="84" t="s">
        <v>118</v>
      </c>
      <c r="B8" s="66">
        <f t="shared" si="0"/>
        <v>5250</v>
      </c>
      <c r="C8" s="66">
        <v>5250</v>
      </c>
      <c r="D8" s="66"/>
      <c r="E8" s="85"/>
    </row>
    <row r="9" ht="38" customHeight="1" spans="1:5">
      <c r="A9" s="84" t="s">
        <v>119</v>
      </c>
      <c r="B9" s="66">
        <f t="shared" si="0"/>
        <v>175845.12</v>
      </c>
      <c r="C9" s="66">
        <v>175845.12</v>
      </c>
      <c r="D9" s="66"/>
      <c r="E9" s="85"/>
    </row>
    <row r="10" ht="38" customHeight="1" spans="1:5">
      <c r="A10" s="65" t="s">
        <v>120</v>
      </c>
      <c r="B10" s="66">
        <f t="shared" si="0"/>
        <v>13361.94</v>
      </c>
      <c r="C10" s="66">
        <v>13361.94</v>
      </c>
      <c r="D10" s="66"/>
      <c r="E10" s="85"/>
    </row>
    <row r="11" ht="38" customHeight="1" spans="1:5">
      <c r="A11" s="84" t="s">
        <v>121</v>
      </c>
      <c r="B11" s="66">
        <f t="shared" ref="B11:B20" si="1">C11+D11</f>
        <v>13361.94</v>
      </c>
      <c r="C11" s="66">
        <v>13361.94</v>
      </c>
      <c r="D11" s="66"/>
      <c r="E11" s="85"/>
    </row>
    <row r="12" ht="38" customHeight="1" spans="1:5">
      <c r="A12" s="84" t="s">
        <v>122</v>
      </c>
      <c r="B12" s="66">
        <f t="shared" si="1"/>
        <v>110680.53</v>
      </c>
      <c r="C12" s="66">
        <f>C13</f>
        <v>110680.53</v>
      </c>
      <c r="D12" s="66"/>
      <c r="E12" s="85"/>
    </row>
    <row r="13" ht="38" customHeight="1" spans="1:5">
      <c r="A13" s="84" t="s">
        <v>123</v>
      </c>
      <c r="B13" s="66">
        <f t="shared" si="1"/>
        <v>110680.53</v>
      </c>
      <c r="C13" s="66">
        <f>C14</f>
        <v>110680.53</v>
      </c>
      <c r="D13" s="66"/>
      <c r="E13" s="85"/>
    </row>
    <row r="14" ht="38" customHeight="1" spans="1:5">
      <c r="A14" s="84" t="s">
        <v>124</v>
      </c>
      <c r="B14" s="66">
        <f t="shared" si="1"/>
        <v>110680.53</v>
      </c>
      <c r="C14" s="66">
        <v>110680.53</v>
      </c>
      <c r="D14" s="66"/>
      <c r="E14" s="85"/>
    </row>
    <row r="15" ht="38" customHeight="1" spans="1:5">
      <c r="A15" s="86" t="s">
        <v>125</v>
      </c>
      <c r="B15" s="66">
        <f t="shared" si="1"/>
        <v>1742092.93</v>
      </c>
      <c r="C15" s="66">
        <f>C16</f>
        <v>1742092.93</v>
      </c>
      <c r="D15" s="66"/>
      <c r="E15" s="85"/>
    </row>
    <row r="16" ht="38" customHeight="1" spans="1:5">
      <c r="A16" s="86" t="s">
        <v>126</v>
      </c>
      <c r="B16" s="66">
        <f t="shared" si="1"/>
        <v>1742092.93</v>
      </c>
      <c r="C16" s="66">
        <f>C17</f>
        <v>1742092.93</v>
      </c>
      <c r="D16" s="66"/>
      <c r="E16" s="85"/>
    </row>
    <row r="17" ht="38" customHeight="1" spans="1:5">
      <c r="A17" s="86" t="s">
        <v>127</v>
      </c>
      <c r="B17" s="66">
        <f t="shared" si="1"/>
        <v>1742092.93</v>
      </c>
      <c r="C17" s="66">
        <v>1742092.93</v>
      </c>
      <c r="D17" s="66"/>
      <c r="E17" s="85"/>
    </row>
    <row r="18" ht="38" customHeight="1" spans="1:5">
      <c r="A18" s="86" t="s">
        <v>128</v>
      </c>
      <c r="B18" s="66">
        <f t="shared" si="1"/>
        <v>1960000</v>
      </c>
      <c r="C18" s="69"/>
      <c r="D18" s="66">
        <v>1960000</v>
      </c>
      <c r="E18" s="87"/>
    </row>
    <row r="19" ht="38" customHeight="1" spans="1:5">
      <c r="A19" s="86" t="s">
        <v>129</v>
      </c>
      <c r="B19" s="66">
        <f t="shared" si="1"/>
        <v>1960000</v>
      </c>
      <c r="C19" s="69"/>
      <c r="D19" s="66">
        <v>1960000</v>
      </c>
      <c r="E19" s="87"/>
    </row>
    <row r="20" ht="38" customHeight="1" spans="1:5">
      <c r="A20" s="86" t="s">
        <v>130</v>
      </c>
      <c r="B20" s="66">
        <f t="shared" si="1"/>
        <v>1960000</v>
      </c>
      <c r="C20" s="69"/>
      <c r="D20" s="66">
        <v>1960000</v>
      </c>
      <c r="E20" s="87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G13" sqref="G1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34</v>
      </c>
      <c r="D3" s="46"/>
      <c r="E3" s="12"/>
      <c r="F3" s="12"/>
      <c r="G3" s="12"/>
    </row>
    <row r="4" ht="22.75" customHeight="1" spans="1:7">
      <c r="A4" s="70" t="s">
        <v>35</v>
      </c>
      <c r="B4" s="70"/>
      <c r="C4" s="70" t="s">
        <v>36</v>
      </c>
      <c r="D4" s="70"/>
      <c r="E4" s="12"/>
      <c r="F4" s="12"/>
      <c r="G4" s="12"/>
    </row>
    <row r="5" ht="22.75" customHeight="1" spans="1:7">
      <c r="A5" s="70" t="s">
        <v>37</v>
      </c>
      <c r="B5" s="70" t="s">
        <v>38</v>
      </c>
      <c r="C5" s="70" t="s">
        <v>37</v>
      </c>
      <c r="D5" s="70" t="s">
        <v>115</v>
      </c>
      <c r="E5" s="12"/>
      <c r="F5" s="12"/>
      <c r="G5" s="12"/>
    </row>
    <row r="6" ht="22.75" customHeight="1" spans="1:7">
      <c r="A6" s="15" t="s">
        <v>132</v>
      </c>
      <c r="B6" s="76">
        <f>SUM(B7:B9)</f>
        <v>4007230.52</v>
      </c>
      <c r="C6" s="15" t="s">
        <v>133</v>
      </c>
      <c r="D6" s="76">
        <f>SUM(D7:D36)</f>
        <v>4007230.52</v>
      </c>
      <c r="E6" s="12"/>
      <c r="F6" s="12"/>
      <c r="G6" s="12"/>
    </row>
    <row r="7" ht="22.75" customHeight="1" spans="1:7">
      <c r="A7" s="15" t="s">
        <v>134</v>
      </c>
      <c r="B7" s="76">
        <v>4007230.52</v>
      </c>
      <c r="C7" s="15" t="s">
        <v>135</v>
      </c>
      <c r="D7" s="76"/>
      <c r="E7" s="12"/>
      <c r="F7" s="12"/>
      <c r="G7" s="12"/>
    </row>
    <row r="8" ht="22.75" customHeight="1" spans="1:7">
      <c r="A8" s="15" t="s">
        <v>136</v>
      </c>
      <c r="B8" s="76"/>
      <c r="C8" s="15" t="s">
        <v>137</v>
      </c>
      <c r="D8" s="76"/>
      <c r="E8" s="12"/>
      <c r="F8" s="12"/>
      <c r="G8" s="12"/>
    </row>
    <row r="9" ht="22.75" customHeight="1" spans="1:7">
      <c r="A9" s="15" t="s">
        <v>138</v>
      </c>
      <c r="B9" s="76"/>
      <c r="C9" s="15" t="s">
        <v>139</v>
      </c>
      <c r="D9" s="76"/>
      <c r="E9" s="12"/>
      <c r="F9" s="12"/>
      <c r="G9" s="12"/>
    </row>
    <row r="10" ht="22.75" customHeight="1" spans="1:7">
      <c r="A10" s="15"/>
      <c r="B10" s="77"/>
      <c r="C10" s="15" t="s">
        <v>140</v>
      </c>
      <c r="D10" s="76"/>
      <c r="E10" s="12"/>
      <c r="F10" s="12"/>
      <c r="G10" s="12"/>
    </row>
    <row r="11" ht="22.75" customHeight="1" spans="1:7">
      <c r="A11" s="15"/>
      <c r="B11" s="77"/>
      <c r="C11" s="15" t="s">
        <v>141</v>
      </c>
      <c r="D11" s="76"/>
      <c r="E11" s="12"/>
      <c r="F11" s="12"/>
      <c r="G11" s="12"/>
    </row>
    <row r="12" ht="22.75" customHeight="1" spans="1:7">
      <c r="A12" s="15"/>
      <c r="B12" s="77"/>
      <c r="C12" s="15" t="s">
        <v>142</v>
      </c>
      <c r="D12" s="76"/>
      <c r="E12" s="12"/>
      <c r="F12" s="12"/>
      <c r="G12" s="12"/>
    </row>
    <row r="13" ht="22.75" customHeight="1" spans="1:7">
      <c r="A13" s="43"/>
      <c r="B13" s="77"/>
      <c r="C13" s="15" t="s">
        <v>143</v>
      </c>
      <c r="D13" s="76"/>
      <c r="E13" s="12"/>
      <c r="F13" s="12"/>
      <c r="G13" s="12"/>
    </row>
    <row r="14" ht="22.75" customHeight="1" spans="1:7">
      <c r="A14" s="15"/>
      <c r="B14" s="77"/>
      <c r="C14" s="15" t="s">
        <v>144</v>
      </c>
      <c r="D14" s="76">
        <v>194457.06</v>
      </c>
      <c r="E14" s="12"/>
      <c r="F14" s="12"/>
      <c r="G14" s="45"/>
    </row>
    <row r="15" ht="22.75" customHeight="1" spans="1:7">
      <c r="A15" s="15"/>
      <c r="B15" s="77"/>
      <c r="C15" s="15" t="s">
        <v>145</v>
      </c>
      <c r="D15" s="76"/>
      <c r="E15" s="12"/>
      <c r="F15" s="12"/>
      <c r="G15" s="12"/>
    </row>
    <row r="16" ht="22.75" customHeight="1" spans="1:7">
      <c r="A16" s="15"/>
      <c r="B16" s="77"/>
      <c r="C16" s="15" t="s">
        <v>146</v>
      </c>
      <c r="D16" s="76">
        <v>110680.53</v>
      </c>
      <c r="E16" s="12"/>
      <c r="F16" s="12"/>
      <c r="G16" s="12"/>
    </row>
    <row r="17" ht="22.75" customHeight="1" spans="1:7">
      <c r="A17" s="15"/>
      <c r="B17" s="77"/>
      <c r="C17" s="15" t="s">
        <v>147</v>
      </c>
      <c r="D17" s="76"/>
      <c r="E17" s="12"/>
      <c r="F17" s="12"/>
      <c r="G17" s="12"/>
    </row>
    <row r="18" ht="22.75" customHeight="1" spans="1:7">
      <c r="A18" s="15"/>
      <c r="B18" s="77"/>
      <c r="C18" s="15" t="s">
        <v>148</v>
      </c>
      <c r="D18" s="76">
        <v>1742092.93</v>
      </c>
      <c r="E18" s="12"/>
      <c r="F18" s="12"/>
      <c r="G18" s="12"/>
    </row>
    <row r="19" ht="22.75" customHeight="1" spans="1:7">
      <c r="A19" s="15"/>
      <c r="B19" s="77"/>
      <c r="C19" s="15" t="s">
        <v>149</v>
      </c>
      <c r="D19" s="76"/>
      <c r="E19" s="12"/>
      <c r="F19" s="12"/>
      <c r="G19" s="12"/>
    </row>
    <row r="20" ht="22.75" customHeight="1" spans="1:7">
      <c r="A20" s="15"/>
      <c r="B20" s="77"/>
      <c r="C20" s="15" t="s">
        <v>150</v>
      </c>
      <c r="D20" s="76"/>
      <c r="E20" s="12"/>
      <c r="F20" s="12"/>
      <c r="G20" s="12"/>
    </row>
    <row r="21" ht="22.75" customHeight="1" spans="1:7">
      <c r="A21" s="15"/>
      <c r="B21" s="77"/>
      <c r="C21" s="15" t="s">
        <v>151</v>
      </c>
      <c r="D21" s="76"/>
      <c r="E21" s="12"/>
      <c r="F21" s="12"/>
      <c r="G21" s="12"/>
    </row>
    <row r="22" ht="22.75" customHeight="1" spans="1:7">
      <c r="A22" s="15"/>
      <c r="B22" s="77"/>
      <c r="C22" s="15" t="s">
        <v>152</v>
      </c>
      <c r="D22" s="76"/>
      <c r="E22" s="12"/>
      <c r="F22" s="12"/>
      <c r="G22" s="12"/>
    </row>
    <row r="23" ht="22.75" customHeight="1" spans="1:7">
      <c r="A23" s="15"/>
      <c r="B23" s="77"/>
      <c r="C23" s="15" t="s">
        <v>153</v>
      </c>
      <c r="D23" s="76"/>
      <c r="E23" s="12"/>
      <c r="F23" s="12"/>
      <c r="G23" s="12"/>
    </row>
    <row r="24" ht="22.75" customHeight="1" spans="1:7">
      <c r="A24" s="15"/>
      <c r="B24" s="77"/>
      <c r="C24" s="15" t="s">
        <v>154</v>
      </c>
      <c r="D24" s="76"/>
      <c r="E24" s="12"/>
      <c r="F24" s="12"/>
      <c r="G24" s="12"/>
    </row>
    <row r="25" ht="22.75" customHeight="1" spans="1:7">
      <c r="A25" s="15"/>
      <c r="B25" s="77"/>
      <c r="C25" s="15" t="s">
        <v>155</v>
      </c>
      <c r="D25" s="76"/>
      <c r="E25" s="12"/>
      <c r="F25" s="12"/>
      <c r="G25" s="12"/>
    </row>
    <row r="26" ht="22.75" customHeight="1" spans="1:7">
      <c r="A26" s="15"/>
      <c r="B26" s="77"/>
      <c r="C26" s="15" t="s">
        <v>156</v>
      </c>
      <c r="D26" s="76">
        <v>1960000</v>
      </c>
      <c r="E26" s="12"/>
      <c r="F26" s="12"/>
      <c r="G26" s="12"/>
    </row>
    <row r="27" ht="22.75" customHeight="1" spans="1:7">
      <c r="A27" s="15"/>
      <c r="B27" s="77"/>
      <c r="C27" s="15" t="s">
        <v>157</v>
      </c>
      <c r="D27" s="76"/>
      <c r="E27" s="12"/>
      <c r="F27" s="12"/>
      <c r="G27" s="12"/>
    </row>
    <row r="28" ht="22.75" customHeight="1" spans="1:7">
      <c r="A28" s="15"/>
      <c r="B28" s="77"/>
      <c r="C28" s="15" t="s">
        <v>158</v>
      </c>
      <c r="D28" s="76"/>
      <c r="E28" s="12"/>
      <c r="F28" s="12"/>
      <c r="G28" s="12"/>
    </row>
    <row r="29" ht="22.75" customHeight="1" spans="1:7">
      <c r="A29" s="15"/>
      <c r="B29" s="77"/>
      <c r="C29" s="15" t="s">
        <v>159</v>
      </c>
      <c r="D29" s="76"/>
      <c r="E29" s="12"/>
      <c r="F29" s="12"/>
      <c r="G29" s="12"/>
    </row>
    <row r="30" ht="22.75" customHeight="1" spans="1:7">
      <c r="A30" s="15"/>
      <c r="B30" s="77"/>
      <c r="C30" s="15" t="s">
        <v>160</v>
      </c>
      <c r="D30" s="76"/>
      <c r="E30" s="12"/>
      <c r="F30" s="12"/>
      <c r="G30" s="12"/>
    </row>
    <row r="31" ht="22.75" customHeight="1" spans="1:7">
      <c r="A31" s="15"/>
      <c r="B31" s="77"/>
      <c r="C31" s="15" t="s">
        <v>161</v>
      </c>
      <c r="D31" s="76"/>
      <c r="E31" s="12"/>
      <c r="F31" s="12"/>
      <c r="G31" s="12"/>
    </row>
    <row r="32" ht="22.75" customHeight="1" spans="1:7">
      <c r="A32" s="15"/>
      <c r="B32" s="77"/>
      <c r="C32" s="15" t="s">
        <v>162</v>
      </c>
      <c r="D32" s="76"/>
      <c r="E32" s="12"/>
      <c r="F32" s="12"/>
      <c r="G32" s="12"/>
    </row>
    <row r="33" ht="22.75" customHeight="1" spans="1:7">
      <c r="A33" s="15"/>
      <c r="B33" s="77"/>
      <c r="C33" s="15" t="s">
        <v>163</v>
      </c>
      <c r="D33" s="76"/>
      <c r="E33" s="12"/>
      <c r="F33" s="12"/>
      <c r="G33" s="12"/>
    </row>
    <row r="34" ht="22.75" customHeight="1" spans="1:7">
      <c r="A34" s="15"/>
      <c r="B34" s="77"/>
      <c r="C34" s="15" t="s">
        <v>164</v>
      </c>
      <c r="D34" s="76"/>
      <c r="E34" s="12"/>
      <c r="F34" s="12"/>
      <c r="G34" s="12"/>
    </row>
    <row r="35" ht="22.75" customHeight="1" spans="1:7">
      <c r="A35" s="15"/>
      <c r="B35" s="77"/>
      <c r="C35" s="15" t="s">
        <v>165</v>
      </c>
      <c r="D35" s="76"/>
      <c r="E35" s="12"/>
      <c r="F35" s="12"/>
      <c r="G35" s="12"/>
    </row>
    <row r="36" ht="22.75" customHeight="1" spans="1:7">
      <c r="A36" s="15"/>
      <c r="B36" s="77"/>
      <c r="C36" s="15" t="s">
        <v>166</v>
      </c>
      <c r="D36" s="76"/>
      <c r="E36" s="12"/>
      <c r="F36" s="12"/>
      <c r="G36" s="12"/>
    </row>
    <row r="37" ht="22.75" customHeight="1" spans="1:7">
      <c r="A37" s="70" t="s">
        <v>167</v>
      </c>
      <c r="B37" s="78">
        <f>B6</f>
        <v>4007230.52</v>
      </c>
      <c r="C37" s="70" t="s">
        <v>168</v>
      </c>
      <c r="D37" s="79">
        <f>D6</f>
        <v>4007230.52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28" sqref="F2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34</v>
      </c>
      <c r="K3" s="46"/>
    </row>
    <row r="4" ht="22.75" customHeight="1" spans="1:11">
      <c r="A4" s="70" t="s">
        <v>170</v>
      </c>
      <c r="B4" s="70" t="s">
        <v>115</v>
      </c>
      <c r="C4" s="70" t="s">
        <v>171</v>
      </c>
      <c r="D4" s="70"/>
      <c r="E4" s="70"/>
      <c r="F4" s="70" t="s">
        <v>172</v>
      </c>
      <c r="G4" s="70"/>
      <c r="H4" s="70"/>
      <c r="I4" s="70" t="s">
        <v>173</v>
      </c>
      <c r="J4" s="70"/>
      <c r="K4" s="70"/>
    </row>
    <row r="5" ht="22.75" customHeight="1" spans="1:11">
      <c r="A5" s="70"/>
      <c r="B5" s="70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43" t="s">
        <v>115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ht="22.75" customHeight="1" spans="1:11">
      <c r="A7" s="72" t="s">
        <v>2</v>
      </c>
      <c r="B7" s="71">
        <f>C7+F7</f>
        <v>4007230.52</v>
      </c>
      <c r="C7" s="71">
        <f>D7+E7</f>
        <v>4007230.52</v>
      </c>
      <c r="D7" s="73">
        <v>2047230.52</v>
      </c>
      <c r="E7" s="73">
        <v>1960000</v>
      </c>
      <c r="F7" s="73"/>
      <c r="G7" s="73"/>
      <c r="H7" s="73"/>
      <c r="I7" s="73"/>
      <c r="J7" s="73"/>
      <c r="K7" s="73"/>
    </row>
    <row r="8" ht="22.75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opLeftCell="A4" workbookViewId="0">
      <selection activeCell="A11" sqref="A11:B11"/>
    </sheetView>
  </sheetViews>
  <sheetFormatPr defaultColWidth="10" defaultRowHeight="13.5" outlineLevelCol="4"/>
  <cols>
    <col min="1" max="1" width="17.5" customWidth="1"/>
    <col min="2" max="2" width="29.375" customWidth="1"/>
    <col min="3" max="5" width="25.6416666666667" customWidth="1"/>
  </cols>
  <sheetData>
    <row r="1" ht="14.3" customHeight="1" spans="1:1">
      <c r="A1" s="59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6" t="s">
        <v>34</v>
      </c>
      <c r="D3" s="46"/>
      <c r="E3" s="46"/>
    </row>
    <row r="4" ht="38" customHeight="1" spans="1:5">
      <c r="A4" s="47" t="s">
        <v>110</v>
      </c>
      <c r="B4" s="47"/>
      <c r="C4" s="47" t="s">
        <v>171</v>
      </c>
      <c r="D4" s="47"/>
      <c r="E4" s="47"/>
    </row>
    <row r="5" ht="38" customHeight="1" spans="1:5">
      <c r="A5" s="60" t="s">
        <v>175</v>
      </c>
      <c r="B5" s="60" t="s">
        <v>176</v>
      </c>
      <c r="C5" s="61" t="s">
        <v>115</v>
      </c>
      <c r="D5" s="60" t="s">
        <v>112</v>
      </c>
      <c r="E5" s="60" t="s">
        <v>113</v>
      </c>
    </row>
    <row r="6" ht="38" customHeight="1" spans="1:5">
      <c r="A6" s="62"/>
      <c r="B6" s="63" t="s">
        <v>115</v>
      </c>
      <c r="C6" s="64">
        <f>C7+C13+C16+C19</f>
        <v>4007230.52</v>
      </c>
      <c r="D6" s="64">
        <f>D7+D13+D16+D19</f>
        <v>2047230.52</v>
      </c>
      <c r="E6" s="64">
        <f>E7+E13+E16+E19</f>
        <v>1960000</v>
      </c>
    </row>
    <row r="7" ht="38" customHeight="1" spans="1:5">
      <c r="A7" s="65">
        <v>208</v>
      </c>
      <c r="B7" s="25" t="s">
        <v>177</v>
      </c>
      <c r="C7" s="51">
        <f>C8+C11</f>
        <v>194457.06</v>
      </c>
      <c r="D7" s="52">
        <f>D8+D11</f>
        <v>194457.06</v>
      </c>
      <c r="E7" s="66"/>
    </row>
    <row r="8" ht="38" customHeight="1" spans="1:5">
      <c r="A8" s="65">
        <v>20805</v>
      </c>
      <c r="B8" s="25" t="s">
        <v>178</v>
      </c>
      <c r="C8" s="51">
        <f>C9+C10</f>
        <v>181095.12</v>
      </c>
      <c r="D8" s="52">
        <f>D9+D10</f>
        <v>181095.12</v>
      </c>
      <c r="E8" s="66"/>
    </row>
    <row r="9" ht="38" customHeight="1" spans="1:5">
      <c r="A9" s="65">
        <v>2080502</v>
      </c>
      <c r="B9" s="25" t="s">
        <v>179</v>
      </c>
      <c r="C9" s="51">
        <f t="shared" ref="C7:C11" si="0">D9+E9</f>
        <v>5250</v>
      </c>
      <c r="D9" s="66">
        <v>5250</v>
      </c>
      <c r="E9" s="66"/>
    </row>
    <row r="10" ht="38" customHeight="1" spans="1:5">
      <c r="A10" s="65">
        <v>2080505</v>
      </c>
      <c r="B10" s="25" t="s">
        <v>180</v>
      </c>
      <c r="C10" s="51">
        <f t="shared" si="0"/>
        <v>175845.12</v>
      </c>
      <c r="D10" s="66">
        <v>175845.12</v>
      </c>
      <c r="E10" s="66"/>
    </row>
    <row r="11" ht="38" customHeight="1" spans="1:5">
      <c r="A11" s="65">
        <v>20899</v>
      </c>
      <c r="B11" s="25" t="s">
        <v>181</v>
      </c>
      <c r="C11" s="51">
        <f t="shared" si="0"/>
        <v>13361.94</v>
      </c>
      <c r="D11" s="66">
        <v>13361.94</v>
      </c>
      <c r="E11" s="66"/>
    </row>
    <row r="12" ht="38" customHeight="1" spans="1:5">
      <c r="A12" s="65">
        <v>2089999</v>
      </c>
      <c r="B12" s="25" t="s">
        <v>181</v>
      </c>
      <c r="C12" s="51">
        <f t="shared" ref="C12:C21" si="1">D12+E12</f>
        <v>13361.94</v>
      </c>
      <c r="D12" s="66">
        <v>13361.94</v>
      </c>
      <c r="E12" s="66"/>
    </row>
    <row r="13" ht="38" customHeight="1" spans="1:5">
      <c r="A13" s="65">
        <v>210</v>
      </c>
      <c r="B13" s="25" t="s">
        <v>182</v>
      </c>
      <c r="C13" s="51">
        <f t="shared" si="1"/>
        <v>110680.53</v>
      </c>
      <c r="D13" s="66">
        <f t="shared" ref="D13:D17" si="2">D14</f>
        <v>110680.53</v>
      </c>
      <c r="E13" s="66"/>
    </row>
    <row r="14" ht="38" customHeight="1" spans="1:5">
      <c r="A14" s="65">
        <v>21011</v>
      </c>
      <c r="B14" s="67" t="s">
        <v>183</v>
      </c>
      <c r="C14" s="51">
        <f t="shared" si="1"/>
        <v>110680.53</v>
      </c>
      <c r="D14" s="66">
        <f t="shared" si="2"/>
        <v>110680.53</v>
      </c>
      <c r="E14" s="66"/>
    </row>
    <row r="15" ht="38" customHeight="1" spans="1:5">
      <c r="A15" s="65">
        <v>2101102</v>
      </c>
      <c r="B15" s="67" t="s">
        <v>184</v>
      </c>
      <c r="C15" s="51">
        <f t="shared" si="1"/>
        <v>110680.53</v>
      </c>
      <c r="D15" s="66">
        <v>110680.53</v>
      </c>
      <c r="E15" s="66"/>
    </row>
    <row r="16" ht="38" customHeight="1" spans="1:5">
      <c r="A16" s="68">
        <v>212</v>
      </c>
      <c r="B16" s="67" t="s">
        <v>185</v>
      </c>
      <c r="C16" s="51">
        <f t="shared" si="1"/>
        <v>1742092.93</v>
      </c>
      <c r="D16" s="66">
        <f t="shared" si="2"/>
        <v>1742092.93</v>
      </c>
      <c r="E16" s="66"/>
    </row>
    <row r="17" ht="38" customHeight="1" spans="1:5">
      <c r="A17" s="68">
        <v>21201</v>
      </c>
      <c r="B17" s="67" t="s">
        <v>186</v>
      </c>
      <c r="C17" s="51">
        <f t="shared" si="1"/>
        <v>1742092.93</v>
      </c>
      <c r="D17" s="66">
        <f t="shared" si="2"/>
        <v>1742092.93</v>
      </c>
      <c r="E17" s="66"/>
    </row>
    <row r="18" ht="38" customHeight="1" spans="1:5">
      <c r="A18" s="68">
        <v>2120102</v>
      </c>
      <c r="B18" s="67" t="s">
        <v>187</v>
      </c>
      <c r="C18" s="51">
        <f t="shared" si="1"/>
        <v>1742092.93</v>
      </c>
      <c r="D18" s="66">
        <v>1742092.93</v>
      </c>
      <c r="E18" s="66"/>
    </row>
    <row r="19" ht="38" customHeight="1" spans="1:5">
      <c r="A19" s="68">
        <v>221</v>
      </c>
      <c r="B19" s="67" t="s">
        <v>188</v>
      </c>
      <c r="C19" s="51">
        <f t="shared" si="1"/>
        <v>1960000</v>
      </c>
      <c r="D19" s="69"/>
      <c r="E19" s="66">
        <v>1960000</v>
      </c>
    </row>
    <row r="20" ht="38" customHeight="1" spans="1:5">
      <c r="A20" s="68">
        <v>22101</v>
      </c>
      <c r="B20" s="67" t="s">
        <v>189</v>
      </c>
      <c r="C20" s="51">
        <f t="shared" si="1"/>
        <v>1960000</v>
      </c>
      <c r="D20" s="69"/>
      <c r="E20" s="66">
        <v>1960000</v>
      </c>
    </row>
    <row r="21" ht="38" customHeight="1" spans="1:5">
      <c r="A21" s="68">
        <v>2210107</v>
      </c>
      <c r="B21" s="67" t="s">
        <v>190</v>
      </c>
      <c r="C21" s="51">
        <f t="shared" si="1"/>
        <v>1960000</v>
      </c>
      <c r="D21" s="69"/>
      <c r="E21" s="66">
        <v>1960000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opLeftCell="A14" workbookViewId="0">
      <selection activeCell="H19" sqref="H19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191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34</v>
      </c>
    </row>
    <row r="4" ht="31" customHeight="1" spans="1:5">
      <c r="A4" s="47" t="s">
        <v>192</v>
      </c>
      <c r="B4" s="47"/>
      <c r="C4" s="47" t="s">
        <v>193</v>
      </c>
      <c r="D4" s="47"/>
      <c r="E4" s="47"/>
    </row>
    <row r="5" ht="31" customHeight="1" spans="1:5">
      <c r="A5" s="47" t="s">
        <v>175</v>
      </c>
      <c r="B5" s="47" t="s">
        <v>176</v>
      </c>
      <c r="C5" s="47" t="s">
        <v>115</v>
      </c>
      <c r="D5" s="47" t="s">
        <v>194</v>
      </c>
      <c r="E5" s="47" t="s">
        <v>195</v>
      </c>
    </row>
    <row r="6" ht="31" customHeight="1" spans="1:5">
      <c r="A6" s="47"/>
      <c r="B6" s="48" t="s">
        <v>115</v>
      </c>
      <c r="C6" s="49">
        <f t="shared" ref="C6:C12" si="0">D6+E6</f>
        <v>2047230.52</v>
      </c>
      <c r="D6" s="49">
        <f>D7+D24</f>
        <v>1922395.59</v>
      </c>
      <c r="E6" s="49">
        <f>E13</f>
        <v>124834.93</v>
      </c>
    </row>
    <row r="7" ht="31" customHeight="1" spans="1:5">
      <c r="A7" s="50" t="s">
        <v>196</v>
      </c>
      <c r="B7" s="50" t="s">
        <v>197</v>
      </c>
      <c r="C7" s="49">
        <f t="shared" si="0"/>
        <v>1917145.59</v>
      </c>
      <c r="D7" s="51">
        <f>SUM(D8:D12)</f>
        <v>1917145.59</v>
      </c>
      <c r="E7" s="51"/>
    </row>
    <row r="8" ht="31" customHeight="1" spans="1:5">
      <c r="A8" s="39" t="s">
        <v>198</v>
      </c>
      <c r="B8" s="39" t="s">
        <v>199</v>
      </c>
      <c r="C8" s="49">
        <f t="shared" si="0"/>
        <v>783824.9</v>
      </c>
      <c r="D8" s="52">
        <f>723088.8+60736.1</f>
        <v>783824.9</v>
      </c>
      <c r="E8" s="52"/>
    </row>
    <row r="9" ht="31" customHeight="1" spans="1:5">
      <c r="A9" s="39" t="s">
        <v>200</v>
      </c>
      <c r="B9" s="39" t="s">
        <v>201</v>
      </c>
      <c r="C9" s="49">
        <f t="shared" si="0"/>
        <v>404755.9</v>
      </c>
      <c r="D9" s="52">
        <f>62955.9+308800+33000</f>
        <v>404755.9</v>
      </c>
      <c r="E9" s="38"/>
    </row>
    <row r="10" ht="31" customHeight="1" spans="1:5">
      <c r="A10" s="39" t="s">
        <v>202</v>
      </c>
      <c r="B10" s="39" t="s">
        <v>203</v>
      </c>
      <c r="C10" s="49">
        <f t="shared" si="0"/>
        <v>428677.2</v>
      </c>
      <c r="D10" s="52">
        <v>428677.2</v>
      </c>
      <c r="E10" s="38"/>
    </row>
    <row r="11" ht="31" customHeight="1" spans="1:5">
      <c r="A11" s="39" t="s">
        <v>204</v>
      </c>
      <c r="B11" s="53" t="s">
        <v>205</v>
      </c>
      <c r="C11" s="49">
        <f t="shared" si="0"/>
        <v>110680.53</v>
      </c>
      <c r="D11" s="52">
        <v>110680.53</v>
      </c>
      <c r="E11" s="38"/>
    </row>
    <row r="12" ht="31" customHeight="1" spans="1:5">
      <c r="A12" s="39" t="s">
        <v>206</v>
      </c>
      <c r="B12" s="53" t="s">
        <v>207</v>
      </c>
      <c r="C12" s="49">
        <f t="shared" si="0"/>
        <v>189207.06</v>
      </c>
      <c r="D12" s="52">
        <v>189207.06</v>
      </c>
      <c r="E12" s="38"/>
    </row>
    <row r="13" ht="31" customHeight="1" spans="1:5">
      <c r="A13" s="50" t="s">
        <v>208</v>
      </c>
      <c r="B13" s="54" t="s">
        <v>209</v>
      </c>
      <c r="C13" s="49">
        <f t="shared" ref="C13:C25" si="1">D13+E13</f>
        <v>124834.93</v>
      </c>
      <c r="D13" s="55"/>
      <c r="E13" s="49">
        <f>SUM(E14:E23)</f>
        <v>124834.93</v>
      </c>
    </row>
    <row r="14" ht="31" customHeight="1" spans="1:5">
      <c r="A14" s="39" t="s">
        <v>210</v>
      </c>
      <c r="B14" s="40" t="s">
        <v>211</v>
      </c>
      <c r="C14" s="49">
        <f t="shared" si="1"/>
        <v>10000</v>
      </c>
      <c r="D14" s="38"/>
      <c r="E14" s="52">
        <v>10000</v>
      </c>
    </row>
    <row r="15" ht="31" customHeight="1" spans="1:5">
      <c r="A15" s="39" t="s">
        <v>212</v>
      </c>
      <c r="B15" s="40" t="s">
        <v>213</v>
      </c>
      <c r="C15" s="49">
        <f t="shared" si="1"/>
        <v>10000</v>
      </c>
      <c r="D15" s="38"/>
      <c r="E15" s="52">
        <v>10000</v>
      </c>
    </row>
    <row r="16" ht="31" customHeight="1" spans="1:5">
      <c r="A16" s="39" t="s">
        <v>214</v>
      </c>
      <c r="B16" s="40" t="s">
        <v>215</v>
      </c>
      <c r="C16" s="49">
        <f t="shared" si="1"/>
        <v>8000</v>
      </c>
      <c r="D16" s="38"/>
      <c r="E16" s="52">
        <v>8000</v>
      </c>
    </row>
    <row r="17" ht="31" customHeight="1" spans="1:5">
      <c r="A17" s="39" t="s">
        <v>216</v>
      </c>
      <c r="B17" s="40" t="s">
        <v>217</v>
      </c>
      <c r="C17" s="49">
        <f t="shared" si="1"/>
        <v>2000</v>
      </c>
      <c r="D17" s="38"/>
      <c r="E17" s="52">
        <v>2000</v>
      </c>
    </row>
    <row r="18" ht="31" customHeight="1" spans="1:5">
      <c r="A18" s="39" t="s">
        <v>218</v>
      </c>
      <c r="B18" s="40" t="s">
        <v>219</v>
      </c>
      <c r="C18" s="49">
        <f t="shared" si="1"/>
        <v>10000</v>
      </c>
      <c r="D18" s="38"/>
      <c r="E18" s="52">
        <v>10000</v>
      </c>
    </row>
    <row r="19" ht="31" customHeight="1" spans="1:5">
      <c r="A19" s="39" t="s">
        <v>220</v>
      </c>
      <c r="B19" s="40" t="s">
        <v>221</v>
      </c>
      <c r="C19" s="49">
        <f t="shared" si="1"/>
        <v>10000</v>
      </c>
      <c r="D19" s="38"/>
      <c r="E19" s="52">
        <v>10000</v>
      </c>
    </row>
    <row r="20" ht="31" customHeight="1" spans="1:5">
      <c r="A20" s="39" t="s">
        <v>222</v>
      </c>
      <c r="B20" s="40" t="s">
        <v>223</v>
      </c>
      <c r="C20" s="49">
        <f t="shared" si="1"/>
        <v>20000</v>
      </c>
      <c r="D20" s="38"/>
      <c r="E20" s="52">
        <v>20000</v>
      </c>
    </row>
    <row r="21" ht="31" customHeight="1" spans="1:5">
      <c r="A21" s="39" t="s">
        <v>224</v>
      </c>
      <c r="B21" s="40" t="s">
        <v>225</v>
      </c>
      <c r="C21" s="49">
        <f t="shared" si="1"/>
        <v>10000</v>
      </c>
      <c r="D21" s="38"/>
      <c r="E21" s="52">
        <v>10000</v>
      </c>
    </row>
    <row r="22" ht="31" customHeight="1" spans="1:5">
      <c r="A22" s="39">
        <v>20228</v>
      </c>
      <c r="B22" s="40" t="s">
        <v>226</v>
      </c>
      <c r="C22" s="49">
        <f t="shared" si="1"/>
        <v>24294.44</v>
      </c>
      <c r="D22" s="38"/>
      <c r="E22" s="52">
        <v>24294.44</v>
      </c>
    </row>
    <row r="23" ht="31" customHeight="1" spans="1:5">
      <c r="A23" s="39">
        <v>30229</v>
      </c>
      <c r="B23" s="40" t="s">
        <v>227</v>
      </c>
      <c r="C23" s="49">
        <f t="shared" si="1"/>
        <v>20540.49</v>
      </c>
      <c r="D23" s="38"/>
      <c r="E23" s="52">
        <v>20540.49</v>
      </c>
    </row>
    <row r="24" ht="31" customHeight="1" spans="1:5">
      <c r="A24" s="56">
        <v>303</v>
      </c>
      <c r="B24" s="57" t="s">
        <v>228</v>
      </c>
      <c r="C24" s="49">
        <f t="shared" si="1"/>
        <v>5250</v>
      </c>
      <c r="D24" s="49">
        <f>D25</f>
        <v>5250</v>
      </c>
      <c r="E24" s="38"/>
    </row>
    <row r="25" ht="31" customHeight="1" spans="1:5">
      <c r="A25" s="58">
        <v>30302</v>
      </c>
      <c r="B25" s="53" t="s">
        <v>229</v>
      </c>
      <c r="C25" s="49">
        <f t="shared" si="1"/>
        <v>5250</v>
      </c>
      <c r="D25" s="52">
        <v>5250</v>
      </c>
      <c r="E25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7" sqref="J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230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34</v>
      </c>
    </row>
    <row r="4" ht="22.75" customHeight="1" spans="1:8">
      <c r="A4" s="14" t="s">
        <v>170</v>
      </c>
      <c r="B4" s="14" t="s">
        <v>231</v>
      </c>
      <c r="C4" s="14"/>
      <c r="D4" s="14"/>
      <c r="E4" s="14"/>
      <c r="F4" s="14"/>
      <c r="G4" s="14" t="s">
        <v>232</v>
      </c>
      <c r="H4" s="14" t="s">
        <v>233</v>
      </c>
    </row>
    <row r="5" ht="22.75" customHeight="1" spans="1:8">
      <c r="A5" s="14"/>
      <c r="B5" s="14" t="s">
        <v>115</v>
      </c>
      <c r="C5" s="14" t="s">
        <v>234</v>
      </c>
      <c r="D5" s="14" t="s">
        <v>235</v>
      </c>
      <c r="E5" s="14" t="s">
        <v>236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237</v>
      </c>
      <c r="F6" s="14" t="s">
        <v>238</v>
      </c>
      <c r="G6" s="14"/>
      <c r="H6" s="14"/>
    </row>
    <row r="7" ht="22.75" customHeight="1" spans="1:8">
      <c r="A7" s="43" t="s">
        <v>115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 t="s">
        <v>2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J12" sqref="J12"/>
    </sheetView>
  </sheetViews>
  <sheetFormatPr defaultColWidth="10" defaultRowHeight="15"/>
  <cols>
    <col min="1" max="1" width="9.76666666666667" customWidth="1"/>
    <col min="2" max="2" width="12" style="19" customWidth="1"/>
    <col min="3" max="3" width="29.625" style="19" customWidth="1"/>
    <col min="4" max="4" width="12.6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239</v>
      </c>
      <c r="B2" s="21"/>
      <c r="C2" s="21"/>
      <c r="D2" s="11"/>
      <c r="E2" s="11"/>
      <c r="F2" s="11"/>
      <c r="G2" s="10"/>
      <c r="H2" s="10"/>
      <c r="I2" s="10"/>
      <c r="J2" s="10"/>
    </row>
    <row r="3" ht="39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39" customHeight="1" spans="1:10">
      <c r="A4" s="29" t="s">
        <v>240</v>
      </c>
      <c r="B4" s="30" t="s">
        <v>241</v>
      </c>
      <c r="C4" s="31" t="s">
        <v>242</v>
      </c>
      <c r="D4" s="29" t="s">
        <v>115</v>
      </c>
      <c r="E4" s="29" t="s">
        <v>112</v>
      </c>
      <c r="F4" s="29" t="s">
        <v>113</v>
      </c>
      <c r="G4" s="10"/>
      <c r="H4" s="10"/>
      <c r="I4" s="10"/>
      <c r="J4" s="10"/>
    </row>
    <row r="5" ht="39" customHeight="1" spans="1:10">
      <c r="A5" s="29"/>
      <c r="B5" s="32"/>
      <c r="C5" s="33" t="s">
        <v>115</v>
      </c>
      <c r="D5" s="34">
        <f>E5+F5</f>
        <v>124834.93</v>
      </c>
      <c r="E5" s="34">
        <f>E6</f>
        <v>124834.93</v>
      </c>
      <c r="F5" s="34"/>
      <c r="G5" s="12"/>
      <c r="H5" s="12"/>
      <c r="I5" s="12"/>
      <c r="J5" s="12"/>
    </row>
    <row r="6" ht="39" customHeight="1" spans="1:6">
      <c r="A6" s="35">
        <v>1</v>
      </c>
      <c r="B6" s="32" t="s">
        <v>208</v>
      </c>
      <c r="C6" s="36" t="s">
        <v>243</v>
      </c>
      <c r="D6" s="34">
        <f t="shared" ref="D6:D16" si="0">E6+F6</f>
        <v>124834.93</v>
      </c>
      <c r="E6" s="37">
        <f>SUM(E7:E16)</f>
        <v>124834.93</v>
      </c>
      <c r="F6" s="38"/>
    </row>
    <row r="7" ht="39" customHeight="1" spans="1:6">
      <c r="A7" s="35">
        <v>2</v>
      </c>
      <c r="B7" s="39" t="s">
        <v>210</v>
      </c>
      <c r="C7" s="40" t="s">
        <v>211</v>
      </c>
      <c r="D7" s="34">
        <f t="shared" si="0"/>
        <v>10000</v>
      </c>
      <c r="E7" s="37">
        <v>10000</v>
      </c>
      <c r="F7" s="38"/>
    </row>
    <row r="8" ht="39" customHeight="1" spans="1:6">
      <c r="A8" s="35">
        <v>3</v>
      </c>
      <c r="B8" s="39" t="s">
        <v>212</v>
      </c>
      <c r="C8" s="40" t="s">
        <v>213</v>
      </c>
      <c r="D8" s="34">
        <f t="shared" si="0"/>
        <v>10000</v>
      </c>
      <c r="E8" s="37">
        <v>10000</v>
      </c>
      <c r="F8" s="38"/>
    </row>
    <row r="9" ht="39" customHeight="1" spans="1:6">
      <c r="A9" s="35">
        <v>4</v>
      </c>
      <c r="B9" s="39" t="s">
        <v>214</v>
      </c>
      <c r="C9" s="40" t="s">
        <v>215</v>
      </c>
      <c r="D9" s="34">
        <f t="shared" si="0"/>
        <v>8000</v>
      </c>
      <c r="E9" s="37">
        <v>8000</v>
      </c>
      <c r="F9" s="38"/>
    </row>
    <row r="10" ht="39" customHeight="1" spans="1:6">
      <c r="A10" s="35">
        <v>5</v>
      </c>
      <c r="B10" s="39" t="s">
        <v>216</v>
      </c>
      <c r="C10" s="40" t="s">
        <v>217</v>
      </c>
      <c r="D10" s="34">
        <f t="shared" si="0"/>
        <v>2000</v>
      </c>
      <c r="E10" s="37">
        <v>2000</v>
      </c>
      <c r="F10" s="38"/>
    </row>
    <row r="11" ht="39" customHeight="1" spans="1:6">
      <c r="A11" s="35">
        <v>6</v>
      </c>
      <c r="B11" s="39" t="s">
        <v>218</v>
      </c>
      <c r="C11" s="40" t="s">
        <v>219</v>
      </c>
      <c r="D11" s="34">
        <f t="shared" si="0"/>
        <v>10000</v>
      </c>
      <c r="E11" s="37">
        <v>10000</v>
      </c>
      <c r="F11" s="38"/>
    </row>
    <row r="12" ht="39" customHeight="1" spans="1:6">
      <c r="A12" s="35">
        <v>7</v>
      </c>
      <c r="B12" s="39" t="s">
        <v>220</v>
      </c>
      <c r="C12" s="40" t="s">
        <v>221</v>
      </c>
      <c r="D12" s="34">
        <f t="shared" si="0"/>
        <v>10000</v>
      </c>
      <c r="E12" s="37">
        <v>10000</v>
      </c>
      <c r="F12" s="38"/>
    </row>
    <row r="13" ht="39" customHeight="1" spans="1:6">
      <c r="A13" s="35">
        <v>8</v>
      </c>
      <c r="B13" s="39" t="s">
        <v>222</v>
      </c>
      <c r="C13" s="40" t="s">
        <v>223</v>
      </c>
      <c r="D13" s="34">
        <f t="shared" si="0"/>
        <v>20000</v>
      </c>
      <c r="E13" s="37">
        <v>20000</v>
      </c>
      <c r="F13" s="38"/>
    </row>
    <row r="14" ht="39" customHeight="1" spans="1:6">
      <c r="A14" s="35">
        <v>9</v>
      </c>
      <c r="B14" s="39" t="s">
        <v>224</v>
      </c>
      <c r="C14" s="40" t="s">
        <v>225</v>
      </c>
      <c r="D14" s="34">
        <f t="shared" si="0"/>
        <v>10000</v>
      </c>
      <c r="E14" s="37">
        <v>10000</v>
      </c>
      <c r="F14" s="38"/>
    </row>
    <row r="15" ht="39" customHeight="1" spans="1:6">
      <c r="A15" s="35">
        <v>10</v>
      </c>
      <c r="B15" s="39">
        <v>20228</v>
      </c>
      <c r="C15" s="40" t="s">
        <v>226</v>
      </c>
      <c r="D15" s="34">
        <f t="shared" si="0"/>
        <v>24294.44</v>
      </c>
      <c r="E15" s="37">
        <v>24294.44</v>
      </c>
      <c r="F15" s="38"/>
    </row>
    <row r="16" ht="39" customHeight="1" spans="1:6">
      <c r="A16" s="35">
        <v>11</v>
      </c>
      <c r="B16" s="39">
        <v>30229</v>
      </c>
      <c r="C16" s="40" t="s">
        <v>227</v>
      </c>
      <c r="D16" s="34">
        <f t="shared" si="0"/>
        <v>20540.49</v>
      </c>
      <c r="E16" s="37">
        <v>20540.49</v>
      </c>
      <c r="F16" s="38"/>
    </row>
    <row r="22" ht="13.5" spans="2:3">
      <c r="B22" s="18"/>
      <c r="C22" s="18"/>
    </row>
    <row r="23" ht="13.5" spans="2:3">
      <c r="B23" s="18"/>
      <c r="C23" s="18"/>
    </row>
    <row r="24" ht="13.5" spans="2:3">
      <c r="B24" s="18"/>
      <c r="C24" s="18"/>
    </row>
  </sheetData>
  <mergeCells count="1">
    <mergeCell ref="A2:F2"/>
  </mergeCells>
  <pageMargins left="0.75" right="0.75" top="0.270000010728836" bottom="0.270000010728836" header="0" footer="0"/>
  <pageSetup paperSize="9" scale="9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6" sqref="C6"/>
    </sheetView>
  </sheetViews>
  <sheetFormatPr defaultColWidth="7.875" defaultRowHeight="12.75" customHeight="1"/>
  <cols>
    <col min="1" max="1" width="17" style="19" customWidth="1"/>
    <col min="2" max="2" width="41.375" style="19" customWidth="1"/>
    <col min="3" max="3" width="29.37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244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42" customHeight="1" spans="1:16">
      <c r="A4" s="23" t="s">
        <v>245</v>
      </c>
      <c r="B4" s="23"/>
      <c r="C4" s="24" t="s">
        <v>38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42" customHeight="1" spans="1:16">
      <c r="A5" s="23" t="s">
        <v>246</v>
      </c>
      <c r="B5" s="23" t="s">
        <v>247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42" customHeight="1" spans="1:3">
      <c r="A6" s="23" t="s">
        <v>115</v>
      </c>
      <c r="B6" s="23"/>
      <c r="C6" s="24"/>
    </row>
    <row r="7" s="18" customFormat="1" ht="42" customHeight="1" spans="1:4">
      <c r="A7" s="25"/>
      <c r="B7" s="25"/>
      <c r="C7" s="26">
        <v>0</v>
      </c>
      <c r="D7" s="19"/>
    </row>
    <row r="8" ht="42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42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42" customHeight="1" spans="1:3">
      <c r="A10" s="25"/>
      <c r="B10" s="25"/>
      <c r="C10" s="26"/>
    </row>
    <row r="11" ht="42" customHeight="1" spans="1:3">
      <c r="A11" s="25"/>
      <c r="B11" s="25"/>
      <c r="C11" s="26"/>
    </row>
    <row r="12" ht="42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8" sqref="F8"/>
    </sheetView>
  </sheetViews>
  <sheetFormatPr defaultColWidth="10" defaultRowHeight="13.5" outlineLevelRow="4" outlineLevelCol="4"/>
  <cols>
    <col min="1" max="1" width="19.325" customWidth="1"/>
    <col min="2" max="4" width="24.875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170</v>
      </c>
      <c r="B4" s="14" t="s">
        <v>115</v>
      </c>
      <c r="C4" s="14" t="s">
        <v>249</v>
      </c>
      <c r="D4" s="14" t="s">
        <v>250</v>
      </c>
      <c r="E4" s="14" t="s">
        <v>251</v>
      </c>
    </row>
    <row r="5" ht="22.75" customHeight="1" spans="1:5">
      <c r="A5" s="15" t="s">
        <v>2</v>
      </c>
      <c r="B5" s="16">
        <f>C5+D5+E5</f>
        <v>1960000</v>
      </c>
      <c r="C5" s="16">
        <v>1960000</v>
      </c>
      <c r="D5" s="17"/>
      <c r="E5" s="17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7" sqref="G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43" customHeight="1" spans="1:2">
      <c r="A1" s="1" t="s">
        <v>252</v>
      </c>
      <c r="B1" s="1"/>
    </row>
    <row r="2" ht="26" customHeight="1" spans="1:1">
      <c r="A2" s="2" t="s">
        <v>253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ht="36" customHeight="1" spans="1:2">
      <c r="A5" s="5" t="s">
        <v>254</v>
      </c>
      <c r="B5" s="4">
        <v>1</v>
      </c>
    </row>
    <row r="6" ht="36" customHeight="1" spans="1:2">
      <c r="A6" s="6" t="s">
        <v>255</v>
      </c>
      <c r="B6" s="7"/>
    </row>
    <row r="7" ht="36" customHeight="1" spans="1:2">
      <c r="A7" s="8" t="s">
        <v>256</v>
      </c>
      <c r="B7" s="7"/>
    </row>
    <row r="8" ht="36" customHeight="1" spans="1:2">
      <c r="A8" s="8"/>
      <c r="B8" s="7"/>
    </row>
    <row r="9" ht="36" customHeight="1" spans="1:2">
      <c r="A9" s="8"/>
      <c r="B9" s="7"/>
    </row>
    <row r="10" ht="36" customHeight="1" spans="1:2">
      <c r="A10" s="8"/>
      <c r="B10" s="7"/>
    </row>
    <row r="11" ht="36" customHeight="1" spans="1:2">
      <c r="A11" s="8"/>
      <c r="B11" s="7"/>
    </row>
    <row r="12" ht="36" customHeight="1" spans="1:2">
      <c r="A12" s="8"/>
      <c r="B12" s="7"/>
    </row>
    <row r="13" ht="36" customHeight="1" spans="1:2">
      <c r="A13" s="8"/>
      <c r="B13" s="7"/>
    </row>
    <row r="14" ht="36" customHeight="1" spans="1:2">
      <c r="A14" s="8"/>
      <c r="B14" s="7"/>
    </row>
    <row r="15" ht="36" customHeight="1" spans="1:2">
      <c r="A15" s="8"/>
      <c r="B15" s="7"/>
    </row>
    <row r="16" ht="36" customHeight="1" spans="1:1">
      <c r="A16" s="9" t="s">
        <v>257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Fei</cp:lastModifiedBy>
  <dcterms:created xsi:type="dcterms:W3CDTF">2023-01-31T08:53:00Z</dcterms:created>
  <dcterms:modified xsi:type="dcterms:W3CDTF">2024-03-04T08:29:08Z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