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" sheetId="15" r:id="rId15"/>
    <sheet name="表14" sheetId="16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表2!$A$1:$B$27</definedName>
    <definedName name="_xlnm.Print_Titles" localSheetId="3">表2!$1:$3</definedName>
    <definedName name="_xlnm.Print_Titles" localSheetId="5">表4!$1:$4</definedName>
    <definedName name="_xlnm.Print_Titles" localSheetId="8">表7!$1:$4</definedName>
    <definedName name="_xlnm.Print_Titles" localSheetId="10">表9!$2:$4</definedName>
  </definedNames>
  <calcPr calcId="144525"/>
</workbook>
</file>

<file path=xl/sharedStrings.xml><?xml version="1.0" encoding="utf-8"?>
<sst xmlns="http://schemas.openxmlformats.org/spreadsheetml/2006/main" count="536" uniqueCount="387">
  <si>
    <t>单位代码：208017</t>
  </si>
  <si>
    <t>单位名称：宁县第一中学</t>
  </si>
  <si>
    <t>部门预算公开表</t>
  </si>
  <si>
    <t>编制日期：2023年02月06日</t>
  </si>
  <si>
    <t>部门领导：郑翰强</t>
  </si>
  <si>
    <t>财务负责人：马颢</t>
  </si>
  <si>
    <t>制表人：雷会锋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</si>
  <si>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</si>
  <si>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</si>
  <si>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</si>
  <si>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</si>
  <si>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</si>
  <si>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</si>
  <si>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>财务预算口径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</si>
  <si>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</si>
  <si>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</si>
  <si>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</si>
  <si>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</si>
  <si>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</si>
  <si>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</si>
  <si>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</si>
  <si>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</si>
  <si>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</si>
  <si>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</si>
  <si>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</si>
  <si>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</si>
  <si>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</si>
  <si>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</si>
  <si>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</si>
  <si>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 xml:space="preserve"> 208017-宁县第一中学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</si>
  <si>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</si>
  <si>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</si>
  <si>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</si>
  <si>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</si>
  <si>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</si>
  <si>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</si>
  <si>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</si>
  <si>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</si>
  <si>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</si>
  <si>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</si>
  <si>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</si>
  <si>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</si>
  <si>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</si>
  <si>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</si>
  <si>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</si>
  <si>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</si>
  <si>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</si>
  <si>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</si>
  <si>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</si>
  <si>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</si>
  <si>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</si>
  <si>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</si>
  <si>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</si>
  <si>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</si>
  <si>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</si>
  <si>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</si>
  <si>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</si>
  <si>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</si>
  <si>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</si>
  <si>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</si>
  <si>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</si>
  <si>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</si>
  <si>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</si>
  <si>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</si>
  <si>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</si>
  <si>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</si>
  <si>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</si>
  <si>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</si>
  <si>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</si>
  <si>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</si>
  <si>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</si>
  <si>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</si>
  <si>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</si>
  <si>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</si>
  <si>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</si>
  <si>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</si>
  <si>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</si>
  <si>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</si>
  <si>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</si>
  <si>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</si>
  <si>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</si>
  <si>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</si>
  <si>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</si>
  <si>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</si>
  <si>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</si>
  <si>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</si>
  <si>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</si>
  <si>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</si>
  <si>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</si>
  <si>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</si>
  <si>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</si>
  <si>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</si>
  <si>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</si>
  <si>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</si>
  <si>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</si>
  <si>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</si>
  <si>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</si>
  <si>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</si>
  <si>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</si>
  <si>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</si>
  <si>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</si>
  <si>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</si>
  <si>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</si>
  <si>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</si>
  <si>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</si>
  <si>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</si>
  <si>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</si>
  <si>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</si>
  <si>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</si>
  <si>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</si>
  <si>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</si>
  <si>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</si>
  <si>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</si>
  <si>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</si>
  <si>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</si>
  <si>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</si>
  <si>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</si>
  <si>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2050204</t>
  </si>
  <si>
    <t xml:space="preserve">    高中教育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</si>
  <si>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</si>
  <si>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</si>
  <si>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</si>
  <si>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</si>
  <si>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</si>
  <si>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</si>
  <si>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</si>
  <si>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</si>
  <si>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</si>
  <si>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</si>
  <si>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</si>
  <si>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</si>
  <si>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</si>
  <si>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</si>
  <si>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</si>
  <si>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</si>
  <si>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 xml:space="preserve">                                           单位：元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</si>
  <si>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</si>
  <si>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</si>
  <si>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</si>
  <si>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</si>
  <si>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</si>
  <si>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</si>
  <si>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</si>
  <si>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</si>
  <si>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</si>
  <si>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</si>
  <si>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</si>
  <si>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</si>
  <si>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</si>
  <si>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</si>
  <si>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</si>
  <si>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</si>
  <si>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</si>
  <si>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</si>
  <si>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</si>
  <si>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</si>
  <si>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</si>
  <si>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</si>
  <si>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</si>
  <si>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</si>
  <si>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</si>
  <si>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</si>
  <si>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</si>
  <si>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</si>
  <si>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</si>
  <si>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</si>
  <si>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</si>
  <si>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</si>
  <si>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</si>
  <si>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</si>
  <si>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</si>
  <si>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</si>
  <si>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</si>
  <si>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</si>
  <si>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</si>
  <si>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</si>
  <si>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</si>
  <si>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</si>
  <si>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宁县第一中学</t>
  </si>
  <si>
    <t>一般公共预算支出情况表</t>
  </si>
  <si>
    <t>功能分类科目</t>
  </si>
  <si>
    <t xml:space="preserve">   高中教育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</si>
  <si>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</si>
  <si>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</si>
  <si>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</si>
  <si>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</si>
  <si>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</si>
  <si>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</si>
  <si>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</si>
  <si>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</si>
  <si>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</si>
  <si>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</si>
  <si>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</si>
  <si>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</si>
  <si>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</si>
  <si>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</si>
  <si>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</si>
  <si>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</si>
  <si>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</si>
  <si>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</si>
  <si>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</si>
  <si>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</si>
  <si>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</si>
  <si>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</si>
  <si>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</si>
  <si>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</si>
  <si>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</si>
  <si>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</si>
  <si>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</si>
  <si>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</si>
  <si>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</si>
  <si>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</si>
  <si>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</si>
  <si>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</si>
  <si>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</si>
  <si>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</si>
  <si>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</si>
  <si>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</si>
  <si>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</si>
  <si>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</si>
  <si>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</si>
  <si>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</si>
  <si>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</si>
  <si>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</si>
  <si>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</si>
  <si>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</si>
  <si>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</si>
  <si>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</si>
  <si>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</si>
  <si>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</si>
  <si>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</si>
  <si>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</si>
  <si>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</si>
  <si>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</si>
  <si>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</si>
  <si>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</si>
  <si>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</si>
  <si>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</si>
  <si>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</si>
  <si>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</si>
  <si>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</si>
  <si>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</si>
  <si>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</si>
  <si>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</si>
  <si>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</si>
  <si>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</si>
  <si>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</si>
  <si>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</si>
  <si>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</si>
  <si>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</si>
  <si>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</si>
  <si>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</si>
  <si>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</si>
  <si>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</si>
  <si>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</si>
  <si>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</si>
  <si>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</si>
  <si>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</si>
  <si>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</si>
  <si>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</si>
  <si>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</si>
  <si>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</si>
  <si>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</si>
  <si>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</si>
  <si>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</si>
  <si>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</si>
  <si>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</si>
  <si>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</si>
  <si>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</si>
  <si>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</si>
  <si>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</si>
  <si>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</si>
  <si>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</si>
  <si>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</si>
  <si>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</si>
  <si>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>310</t>
  </si>
  <si>
    <t>资本性支出</t>
  </si>
  <si>
    <t>01</t>
  </si>
  <si>
    <t xml:space="preserve">  房屋建筑物构建</t>
  </si>
  <si>
    <t>02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</si>
  <si>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</si>
  <si>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</si>
  <si>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</si>
  <si>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</si>
  <si>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</si>
  <si>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</si>
  <si>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</si>
  <si>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</si>
  <si>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</si>
  <si>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</si>
  <si>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</si>
  <si>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</si>
  <si>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</si>
  <si>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</si>
  <si>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</si>
  <si>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</si>
  <si>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</si>
  <si>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</si>
  <si>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</si>
  <si>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</si>
  <si>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</si>
  <si>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</si>
  <si>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</si>
  <si>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</si>
  <si>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</si>
  <si>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</si>
  <si>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</si>
  <si>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</si>
  <si>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</si>
  <si>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>部门（单位）名称</t>
  </si>
  <si>
    <t>联系人</t>
  </si>
  <si>
    <t>雷会锋</t>
  </si>
  <si>
    <t>联系电话</t>
  </si>
  <si>
    <t>部门（单位）职能</t>
  </si>
  <si>
    <t>依据</t>
  </si>
  <si>
    <t>党和国家的教育方针、政策、法规。</t>
  </si>
  <si>
    <t>职能概述</t>
  </si>
  <si>
    <t>1、根据县级人民政府制定的教育事业发展规划，结合实际制定并组织实施本校的教育事业发展规划。在政府的领导下，全面开展高中教育，组织教师动员初中毕业生就近入学，扫除青壮年文盲，巩固提高“两基”成果；
2、按照高中教育课程计划，开齐课程，开足课时，认真实施中小学的教育教学管理，提高教育教学质量。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</si>
  <si>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</si>
  <si>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</si>
  <si>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</si>
  <si>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</si>
  <si>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</si>
  <si>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</si>
  <si>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</si>
  <si>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宁县第一中学为事业编制单位，财务管理执行新政府会计制度，是纳入2023年度部门预算编制范围的独立编制机构。我单位内设教务处、思政处、后勤处、办公室。</t>
  </si>
  <si>
    <t>编制人员数</t>
  </si>
  <si>
    <t>实有在职人数</t>
  </si>
  <si>
    <t>行政编制人数</t>
  </si>
  <si>
    <t>事业编制人数</t>
  </si>
  <si>
    <t>编外人数</t>
  </si>
  <si>
    <t>核定事业编208名</t>
  </si>
  <si>
    <r>
      <rPr>
        <sz val="9"/>
        <color rgb="FF000000"/>
        <rFont val="宋体"/>
        <charset val="1"/>
      </rPr>
      <t>事业在职</t>
    </r>
    <r>
      <rPr>
        <b/>
        <sz val="9"/>
        <color rgb="FF000000"/>
        <rFont val="宋体"/>
        <charset val="1"/>
      </rPr>
      <t>207人</t>
    </r>
  </si>
  <si>
    <t>部门（单位）基本制度建设情况</t>
  </si>
  <si>
    <t>我单位各项制度健全，各项工作严格落实内控要求。严格执行《宁县一中财务管理制度》，工作中不断完善和加强内控体系建设，完善制度和流程，确保内控机制健全，并有效运行。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</si>
  <si>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</si>
  <si>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</si>
  <si>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</si>
  <si>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</si>
  <si>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</si>
  <si>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</si>
  <si>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18,81.6,338.00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</si>
  <si>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</si>
  <si>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</si>
  <si>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</si>
  <si>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</si>
  <si>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</si>
  <si>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</si>
  <si>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</si>
  <si>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</si>
  <si>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</si>
  <si>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</si>
  <si>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</si>
  <si>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</si>
  <si>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</si>
  <si>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</si>
  <si>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</si>
  <si>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</si>
  <si>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</si>
  <si>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</si>
  <si>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</si>
  <si>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</si>
  <si>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</si>
  <si>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</si>
  <si>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</si>
  <si>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</si>
  <si>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</si>
  <si>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</si>
  <si>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</si>
  <si>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</si>
  <si>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</si>
  <si>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≥86%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</si>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</sst>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#,##0.00_ ;[Red]\-#,##0.00\ "/>
    <numFmt numFmtId="179" formatCode="0.00_ "/>
  </numFmts>
  <fonts count="67">
    <font>
      <sz val="11"/>
      <name val="宋体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34"/>
    </font>
    <font>
      <b/>
      <sz val="9"/>
      <color rgb="FF000000"/>
      <name val="宋体"/>
      <charset val="1"/>
    </font>
    <font>
      <b/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12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13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16" applyNumberFormat="0" applyAlignment="0" applyProtection="0">
      <alignment vertical="center"/>
    </xf>
    <xf numFmtId="0" fontId="60" fillId="13" borderId="12" applyNumberFormat="0" applyAlignment="0" applyProtection="0">
      <alignment vertical="center"/>
    </xf>
    <xf numFmtId="0" fontId="61" fillId="14" borderId="17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1" fillId="0" borderId="0">
      <protection locked="0"/>
    </xf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right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Fill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left" vertical="center"/>
    </xf>
    <xf numFmtId="177" fontId="26" fillId="0" borderId="1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/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right" vertical="center" wrapText="1"/>
    </xf>
    <xf numFmtId="0" fontId="20" fillId="0" borderId="10" xfId="0" applyFont="1" applyBorder="1" applyAlignment="1">
      <alignment vertical="center" wrapText="1"/>
    </xf>
    <xf numFmtId="179" fontId="29" fillId="0" borderId="0" xfId="0" applyNumberFormat="1" applyFont="1">
      <alignment vertical="center"/>
    </xf>
    <xf numFmtId="179" fontId="19" fillId="0" borderId="0" xfId="0" applyNumberFormat="1" applyFont="1" applyBorder="1" applyAlignment="1">
      <alignment horizontal="center" vertical="center" wrapText="1"/>
    </xf>
    <xf numFmtId="179" fontId="20" fillId="0" borderId="0" xfId="0" applyNumberFormat="1" applyFont="1" applyBorder="1" applyAlignment="1">
      <alignment vertical="center" wrapText="1"/>
    </xf>
    <xf numFmtId="179" fontId="32" fillId="0" borderId="0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17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179" fontId="33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179" fontId="29" fillId="0" borderId="1" xfId="0" applyNumberFormat="1" applyFont="1" applyFill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 wrapText="1"/>
    </xf>
    <xf numFmtId="179" fontId="33" fillId="0" borderId="1" xfId="0" applyNumberFormat="1" applyFont="1" applyBorder="1">
      <alignment vertical="center"/>
    </xf>
    <xf numFmtId="179" fontId="29" fillId="0" borderId="1" xfId="0" applyNumberFormat="1" applyFon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79" fontId="25" fillId="0" borderId="1" xfId="0" applyNumberFormat="1" applyFont="1" applyFill="1" applyBorder="1" applyAlignment="1">
      <alignment horizontal="right" vertical="center"/>
    </xf>
    <xf numFmtId="0" fontId="32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right" vertical="center" wrapText="1"/>
    </xf>
    <xf numFmtId="179" fontId="26" fillId="0" borderId="1" xfId="0" applyNumberFormat="1" applyFont="1" applyFill="1" applyBorder="1" applyAlignment="1">
      <alignment horizontal="right" vertical="center"/>
    </xf>
    <xf numFmtId="0" fontId="32" fillId="0" borderId="9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4" fontId="32" fillId="0" borderId="9" xfId="0" applyNumberFormat="1" applyFont="1" applyBorder="1" applyAlignment="1">
      <alignment horizontal="right" vertical="center" wrapText="1"/>
    </xf>
    <xf numFmtId="4" fontId="32" fillId="0" borderId="10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0" borderId="9" xfId="0" applyNumberFormat="1" applyFont="1" applyBorder="1" applyAlignment="1">
      <alignment vertical="center" wrapText="1"/>
    </xf>
    <xf numFmtId="4" fontId="32" fillId="0" borderId="10" xfId="0" applyNumberFormat="1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4" fontId="20" fillId="0" borderId="11" xfId="0" applyNumberFormat="1" applyFont="1" applyBorder="1" applyAlignment="1">
      <alignment horizontal="right" vertical="center" wrapText="1"/>
    </xf>
    <xf numFmtId="4" fontId="32" fillId="0" borderId="11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176" fontId="32" fillId="0" borderId="10" xfId="0" applyNumberFormat="1" applyFont="1" applyBorder="1" applyAlignment="1">
      <alignment horizontal="right" vertical="center" wrapText="1"/>
    </xf>
    <xf numFmtId="4" fontId="26" fillId="0" borderId="5" xfId="0" applyNumberFormat="1" applyFont="1" applyFill="1" applyBorder="1" applyAlignment="1" applyProtection="1">
      <alignment horizontal="right" vertical="center" shrinkToFit="1"/>
    </xf>
    <xf numFmtId="176" fontId="35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179" fontId="35" fillId="0" borderId="10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176" fontId="32" fillId="0" borderId="1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1" fillId="0" borderId="1" xfId="49" applyFont="1" applyFill="1" applyBorder="1" applyAlignment="1" applyProtection="1">
      <alignment vertical="center"/>
    </xf>
    <xf numFmtId="178" fontId="36" fillId="0" borderId="1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/>
    </xf>
    <xf numFmtId="0" fontId="28" fillId="0" borderId="1" xfId="49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35" fillId="0" borderId="10" xfId="0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4" fontId="3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left" vertical="center" wrapText="1"/>
    </xf>
    <xf numFmtId="0" fontId="42" fillId="0" borderId="0" xfId="0" applyFont="1" applyFill="1" applyBorder="1">
      <alignment vertical="center"/>
    </xf>
    <xf numFmtId="0" fontId="43" fillId="0" borderId="0" xfId="0" applyFont="1" applyFill="1" applyBorder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5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E18" sqref="E18:H18"/>
    </sheetView>
  </sheetViews>
  <sheetFormatPr defaultColWidth="7" defaultRowHeight="12.75" customHeight="1" outlineLevelCol="6"/>
  <cols>
    <col min="1" max="7" width="15" style="46" customWidth="1"/>
    <col min="8" max="16384" width="7.875" style="45"/>
  </cols>
  <sheetData>
    <row r="2" ht="14.25" customHeight="1" spans="1:7">
      <c r="A2" s="138"/>
      <c r="B2" s="45"/>
      <c r="C2" s="45"/>
      <c r="D2" s="45"/>
      <c r="E2" s="45"/>
      <c r="F2" s="45"/>
      <c r="G2" s="45"/>
    </row>
    <row r="3" ht="18.75" customHeight="1" spans="1:7">
      <c r="A3" s="139" t="s">
        <v>0</v>
      </c>
      <c r="B3" s="139"/>
      <c r="C3" s="139"/>
      <c r="D3" s="139"/>
      <c r="E3" s="139"/>
      <c r="F3" s="139"/>
      <c r="G3" s="139"/>
    </row>
    <row r="4" ht="24" customHeight="1" spans="1:7">
      <c r="A4" s="139" t="s">
        <v>1</v>
      </c>
      <c r="B4" s="139"/>
      <c r="C4" s="139"/>
      <c r="D4" s="139"/>
      <c r="E4" s="139"/>
      <c r="F4" s="139"/>
      <c r="G4" s="139"/>
    </row>
    <row r="5" ht="14.25" customHeight="1" spans="1:7">
      <c r="A5" s="139"/>
      <c r="B5" s="139"/>
      <c r="C5" s="139"/>
      <c r="D5" s="139"/>
      <c r="E5" s="139"/>
      <c r="F5" s="139"/>
      <c r="G5" s="139"/>
    </row>
    <row r="6" ht="14.25" customHeight="1" spans="1:7">
      <c r="A6" s="139"/>
      <c r="B6" s="139"/>
      <c r="C6" s="139"/>
      <c r="D6" s="139"/>
      <c r="E6" s="139"/>
      <c r="F6" s="139"/>
      <c r="G6" s="139"/>
    </row>
    <row r="7" ht="14.25" customHeight="1" spans="1:7">
      <c r="A7" s="139"/>
      <c r="B7" s="139"/>
      <c r="C7" s="139"/>
      <c r="D7" s="139"/>
      <c r="E7" s="139"/>
      <c r="F7" s="139"/>
      <c r="G7" s="139"/>
    </row>
    <row r="8" ht="14.25" customHeight="1" spans="1:7">
      <c r="A8" s="139"/>
      <c r="B8" s="139"/>
      <c r="C8" s="139"/>
      <c r="D8" s="139"/>
      <c r="E8" s="139"/>
      <c r="F8" s="139"/>
      <c r="G8" s="139"/>
    </row>
    <row r="9" ht="60" customHeight="1" spans="1:7">
      <c r="A9" s="140" t="s">
        <v>2</v>
      </c>
      <c r="B9" s="140"/>
      <c r="C9" s="140"/>
      <c r="D9" s="140"/>
      <c r="E9" s="140"/>
      <c r="F9" s="140"/>
      <c r="G9" s="140"/>
    </row>
    <row r="10" ht="14.25" customHeight="1" spans="1:7">
      <c r="A10" s="139"/>
      <c r="B10" s="139"/>
      <c r="C10" s="139"/>
      <c r="D10" s="139"/>
      <c r="E10" s="139"/>
      <c r="F10" s="139"/>
      <c r="G10" s="139"/>
    </row>
    <row r="11" ht="14.25" customHeight="1" spans="1:7">
      <c r="A11" s="139"/>
      <c r="B11" s="139"/>
      <c r="C11" s="139"/>
      <c r="D11" s="139"/>
      <c r="E11" s="139"/>
      <c r="F11" s="139"/>
      <c r="G11" s="139"/>
    </row>
    <row r="12" ht="14.25" customHeight="1" spans="1:7">
      <c r="A12" s="139"/>
      <c r="B12" s="139"/>
      <c r="C12" s="139"/>
      <c r="D12" s="139"/>
      <c r="E12" s="139"/>
      <c r="F12" s="139"/>
      <c r="G12" s="139"/>
    </row>
    <row r="13" ht="14.25" customHeight="1" spans="1:7">
      <c r="A13" s="139"/>
      <c r="B13" s="139"/>
      <c r="C13" s="139"/>
      <c r="D13" s="139"/>
      <c r="E13" s="139"/>
      <c r="F13" s="139"/>
      <c r="G13" s="139"/>
    </row>
    <row r="14" ht="14.25" customHeight="1" spans="1:7">
      <c r="A14" s="139"/>
      <c r="B14" s="139"/>
      <c r="C14" s="139"/>
      <c r="D14" s="139"/>
      <c r="E14" s="139"/>
      <c r="F14" s="139"/>
      <c r="G14" s="139"/>
    </row>
    <row r="15" ht="14.25" customHeight="1" spans="1:7">
      <c r="A15" s="139"/>
      <c r="B15" s="139"/>
      <c r="C15" s="139"/>
      <c r="D15" s="139"/>
      <c r="E15" s="139"/>
      <c r="F15" s="139"/>
      <c r="G15" s="139"/>
    </row>
    <row r="16" ht="14.25" customHeight="1" spans="1:7">
      <c r="A16" s="139"/>
      <c r="B16" s="139"/>
      <c r="C16" s="139"/>
      <c r="D16" s="139"/>
      <c r="E16" s="139"/>
      <c r="F16" s="139"/>
      <c r="G16" s="139"/>
    </row>
    <row r="17" ht="17" customHeight="1" spans="1:7">
      <c r="A17" s="139"/>
      <c r="B17" s="139"/>
      <c r="C17" s="139"/>
      <c r="D17" s="139"/>
      <c r="E17" s="139"/>
      <c r="F17" s="139"/>
      <c r="G17" s="139"/>
    </row>
    <row r="18" ht="14.25" customHeight="1" spans="1:7">
      <c r="A18" s="139"/>
      <c r="B18" s="139"/>
      <c r="C18" s="139"/>
      <c r="D18" s="139"/>
      <c r="E18" s="139"/>
      <c r="F18" s="139"/>
      <c r="G18" s="139"/>
    </row>
    <row r="19" ht="14.25" customHeight="1" spans="1:7">
      <c r="A19" s="141" t="s">
        <v>3</v>
      </c>
      <c r="B19" s="139"/>
      <c r="C19" s="139"/>
      <c r="D19" s="139"/>
      <c r="E19" s="139"/>
      <c r="F19" s="139"/>
      <c r="G19" s="139"/>
    </row>
    <row r="20" ht="14.25" customHeight="1" spans="1:7">
      <c r="A20" s="139"/>
      <c r="B20" s="139"/>
      <c r="C20" s="139"/>
      <c r="D20" s="139"/>
      <c r="E20" s="139"/>
      <c r="F20" s="139"/>
      <c r="G20" s="139"/>
    </row>
    <row r="21" ht="14.25" customHeight="1" spans="1:7">
      <c r="A21" s="139"/>
      <c r="B21" s="139"/>
      <c r="C21" s="139"/>
      <c r="D21" s="139"/>
      <c r="E21" s="139"/>
      <c r="F21" s="139"/>
      <c r="G21" s="139"/>
    </row>
    <row r="22" ht="14.25" customHeight="1" spans="1:6">
      <c r="A22" s="139"/>
      <c r="B22" s="139" t="s">
        <v>4</v>
      </c>
      <c r="C22" s="45"/>
      <c r="D22" s="139" t="s">
        <v>5</v>
      </c>
      <c r="F22" s="139" t="s">
        <v>6</v>
      </c>
    </row>
    <row r="23" ht="15.75" customHeight="1" spans="1:7">
      <c r="A23" s="45"/>
      <c r="B23" s="142"/>
      <c r="C23" s="45"/>
      <c r="D23" s="45"/>
      <c r="E23" s="45"/>
      <c r="F23" s="45"/>
      <c r="G23" s="45"/>
    </row>
  </sheetData>
  <sheetProtection formatCells="0" formatColumns="0" formatRows="0"/>
  <mergeCells count="2">
    <mergeCell ref="A9:G9"/>
    <mergeCell ref="A19:G19"/>
  </mergeCells>
  <printOptions horizontalCentered="1" verticalCentered="1"/>
  <pageMargins left="0.979861111111111" right="0.979861111111111" top="0.979861111111111" bottom="0.979861111111111" header="0.5" footer="0.5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18" sqref="E18:H18"/>
    </sheetView>
  </sheetViews>
  <sheetFormatPr defaultColWidth="10" defaultRowHeight="13.5" outlineLevelCol="2"/>
  <cols>
    <col min="1" max="1" width="5.01666666666667" customWidth="1"/>
    <col min="2" max="2" width="64.625" customWidth="1"/>
    <col min="3" max="3" width="48.5" customWidth="1"/>
  </cols>
  <sheetData>
    <row r="1" ht="35.4" customHeight="1" spans="1:2">
      <c r="A1" s="34"/>
      <c r="B1" s="34"/>
    </row>
    <row r="2" ht="39.15" customHeight="1" spans="1:3">
      <c r="A2" s="34"/>
      <c r="B2" s="133" t="s">
        <v>7</v>
      </c>
      <c r="C2" s="133"/>
    </row>
    <row r="3" ht="29.35" customHeight="1" spans="1:3">
      <c r="A3" s="134"/>
      <c r="B3" s="135" t="s">
        <v>8</v>
      </c>
      <c r="C3" s="135" t="s">
        <v>9</v>
      </c>
    </row>
    <row r="4" ht="28.45" customHeight="1" spans="1:3">
      <c r="A4" s="126"/>
      <c r="B4" s="136" t="s">
        <v>10</v>
      </c>
      <c r="C4" s="137" t="s">
        <v>11</v>
      </c>
    </row>
    <row r="5" ht="28.45" customHeight="1" spans="1:3">
      <c r="A5" s="126"/>
      <c r="B5" s="136" t="s">
        <v>12</v>
      </c>
      <c r="C5" s="137" t="s">
        <v>13</v>
      </c>
    </row>
    <row r="6" ht="28.45" customHeight="1" spans="1:3">
      <c r="A6" s="126"/>
      <c r="B6" s="136" t="s">
        <v>14</v>
      </c>
      <c r="C6" s="137" t="s">
        <v>15</v>
      </c>
    </row>
    <row r="7" ht="28.45" customHeight="1" spans="1:3">
      <c r="A7" s="126"/>
      <c r="B7" s="136" t="s">
        <v>16</v>
      </c>
      <c r="C7" s="137"/>
    </row>
    <row r="8" ht="28.45" customHeight="1" spans="1:3">
      <c r="A8" s="126"/>
      <c r="B8" s="136" t="s">
        <v>17</v>
      </c>
      <c r="C8" s="137" t="s">
        <v>18</v>
      </c>
    </row>
    <row r="9" ht="28.45" customHeight="1" spans="1:3">
      <c r="A9" s="126"/>
      <c r="B9" s="136" t="s">
        <v>19</v>
      </c>
      <c r="C9" s="137" t="s">
        <v>20</v>
      </c>
    </row>
    <row r="10" ht="28.45" customHeight="1" spans="1:3">
      <c r="A10" s="126"/>
      <c r="B10" s="136" t="s">
        <v>21</v>
      </c>
      <c r="C10" s="137" t="s">
        <v>22</v>
      </c>
    </row>
    <row r="11" ht="28.45" customHeight="1" spans="1:3">
      <c r="A11" s="126"/>
      <c r="B11" s="136" t="s">
        <v>23</v>
      </c>
      <c r="C11" s="137" t="s">
        <v>24</v>
      </c>
    </row>
    <row r="12" ht="28.45" customHeight="1" spans="1:3">
      <c r="A12" s="126"/>
      <c r="B12" s="136" t="s">
        <v>25</v>
      </c>
      <c r="C12" s="137"/>
    </row>
    <row r="13" ht="28.45" customHeight="1" spans="1:3">
      <c r="A13" s="34"/>
      <c r="B13" s="136" t="s">
        <v>26</v>
      </c>
      <c r="C13" s="137"/>
    </row>
    <row r="14" ht="28.45" customHeight="1" spans="1:3">
      <c r="A14" s="34"/>
      <c r="B14" s="136" t="s">
        <v>27</v>
      </c>
      <c r="C14" s="137" t="s">
        <v>11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E18" sqref="E18:H18"/>
    </sheetView>
  </sheetViews>
  <sheetFormatPr defaultColWidth="10" defaultRowHeight="13.5" outlineLevelCol="3"/>
  <cols>
    <col min="1" max="1" width="44.75" customWidth="1"/>
    <col min="2" max="2" width="18.125" customWidth="1"/>
    <col min="3" max="3" width="44.75" customWidth="1"/>
    <col min="4" max="4" width="18.125" customWidth="1"/>
  </cols>
  <sheetData>
    <row r="1" ht="25" customHeight="1" spans="1:4">
      <c r="A1" s="35" t="s">
        <v>28</v>
      </c>
      <c r="B1" s="35"/>
      <c r="C1" s="35"/>
      <c r="D1" s="35"/>
    </row>
    <row r="2" ht="14" customHeight="1" spans="1:4">
      <c r="A2" s="125" t="s">
        <v>29</v>
      </c>
      <c r="B2" s="126"/>
      <c r="C2" s="126"/>
      <c r="D2" s="127" t="s">
        <v>30</v>
      </c>
    </row>
    <row r="3" ht="14" customHeight="1" spans="1:4">
      <c r="A3" s="70" t="s">
        <v>31</v>
      </c>
      <c r="B3" s="70"/>
      <c r="C3" s="70" t="s">
        <v>32</v>
      </c>
      <c r="D3" s="70"/>
    </row>
    <row r="4" ht="14" customHeight="1" spans="1:4">
      <c r="A4" s="70" t="s">
        <v>33</v>
      </c>
      <c r="B4" s="70" t="s">
        <v>34</v>
      </c>
      <c r="C4" s="70" t="s">
        <v>33</v>
      </c>
      <c r="D4" s="70" t="s">
        <v>34</v>
      </c>
    </row>
    <row r="5" ht="14" customHeight="1" spans="1:4">
      <c r="A5" s="128" t="s">
        <v>35</v>
      </c>
      <c r="B5" s="110">
        <v>29700634</v>
      </c>
      <c r="C5" s="128" t="s">
        <v>36</v>
      </c>
      <c r="D5" s="111"/>
    </row>
    <row r="6" ht="14" customHeight="1" spans="1:4">
      <c r="A6" s="128" t="s">
        <v>37</v>
      </c>
      <c r="B6" s="111"/>
      <c r="C6" s="128" t="s">
        <v>38</v>
      </c>
      <c r="D6" s="129"/>
    </row>
    <row r="7" ht="14" customHeight="1" spans="1:4">
      <c r="A7" s="128" t="s">
        <v>39</v>
      </c>
      <c r="B7" s="111"/>
      <c r="C7" s="128" t="s">
        <v>40</v>
      </c>
      <c r="D7" s="129"/>
    </row>
    <row r="8" ht="14" customHeight="1" spans="1:4">
      <c r="A8" s="128" t="s">
        <v>41</v>
      </c>
      <c r="B8" s="111"/>
      <c r="C8" s="128" t="s">
        <v>42</v>
      </c>
      <c r="D8" s="129"/>
    </row>
    <row r="9" ht="14" customHeight="1" spans="1:4">
      <c r="A9" s="128" t="s">
        <v>43</v>
      </c>
      <c r="B9" s="111">
        <v>4700000</v>
      </c>
      <c r="C9" s="128" t="s">
        <v>44</v>
      </c>
      <c r="D9" s="110">
        <f>B37-D12-D14</f>
        <v>32281672.9</v>
      </c>
    </row>
    <row r="10" ht="14" customHeight="1" spans="1:4">
      <c r="A10" s="128" t="s">
        <v>45</v>
      </c>
      <c r="B10" s="111"/>
      <c r="C10" s="128" t="s">
        <v>46</v>
      </c>
      <c r="D10" s="114"/>
    </row>
    <row r="11" ht="14" customHeight="1" spans="1:4">
      <c r="A11" s="128" t="s">
        <v>47</v>
      </c>
      <c r="B11" s="111"/>
      <c r="C11" s="128" t="s">
        <v>48</v>
      </c>
      <c r="D11" s="114"/>
    </row>
    <row r="12" ht="14" customHeight="1" spans="1:4">
      <c r="A12" s="128" t="s">
        <v>49</v>
      </c>
      <c r="B12" s="111"/>
      <c r="C12" s="128" t="s">
        <v>50</v>
      </c>
      <c r="D12" s="110">
        <v>606367.26</v>
      </c>
    </row>
    <row r="13" ht="14" customHeight="1" spans="1:4">
      <c r="A13" s="128" t="s">
        <v>51</v>
      </c>
      <c r="B13" s="111"/>
      <c r="C13" s="128" t="s">
        <v>52</v>
      </c>
      <c r="D13" s="114"/>
    </row>
    <row r="14" ht="14" customHeight="1" spans="1:4">
      <c r="A14" s="128"/>
      <c r="B14" s="130"/>
      <c r="C14" s="128" t="s">
        <v>53</v>
      </c>
      <c r="D14" s="110">
        <v>1512593.84</v>
      </c>
    </row>
    <row r="15" ht="14" customHeight="1" spans="1:4">
      <c r="A15" s="128"/>
      <c r="B15" s="130"/>
      <c r="C15" s="128" t="s">
        <v>54</v>
      </c>
      <c r="D15" s="129"/>
    </row>
    <row r="16" ht="14" customHeight="1" spans="1:4">
      <c r="A16" s="128"/>
      <c r="B16" s="130"/>
      <c r="C16" s="128" t="s">
        <v>55</v>
      </c>
      <c r="D16" s="129"/>
    </row>
    <row r="17" ht="14" customHeight="1" spans="1:4">
      <c r="A17" s="128"/>
      <c r="B17" s="130"/>
      <c r="C17" s="128" t="s">
        <v>56</v>
      </c>
      <c r="D17" s="129"/>
    </row>
    <row r="18" ht="14" customHeight="1" spans="1:4">
      <c r="A18" s="128"/>
      <c r="B18" s="130"/>
      <c r="C18" s="128" t="s">
        <v>57</v>
      </c>
      <c r="D18" s="129"/>
    </row>
    <row r="19" ht="14" customHeight="1" spans="1:4">
      <c r="A19" s="131"/>
      <c r="B19" s="132"/>
      <c r="C19" s="128" t="s">
        <v>58</v>
      </c>
      <c r="D19" s="129"/>
    </row>
    <row r="20" ht="14" customHeight="1" spans="1:4">
      <c r="A20" s="131"/>
      <c r="B20" s="132"/>
      <c r="C20" s="128" t="s">
        <v>59</v>
      </c>
      <c r="D20" s="129"/>
    </row>
    <row r="21" ht="14" customHeight="1" spans="1:4">
      <c r="A21" s="131"/>
      <c r="B21" s="132"/>
      <c r="C21" s="128" t="s">
        <v>60</v>
      </c>
      <c r="D21" s="129"/>
    </row>
    <row r="22" ht="14" customHeight="1" spans="1:4">
      <c r="A22" s="131"/>
      <c r="B22" s="132"/>
      <c r="C22" s="128" t="s">
        <v>61</v>
      </c>
      <c r="D22" s="129"/>
    </row>
    <row r="23" ht="14" customHeight="1" spans="1:4">
      <c r="A23" s="131"/>
      <c r="B23" s="132"/>
      <c r="C23" s="128" t="s">
        <v>62</v>
      </c>
      <c r="D23" s="129"/>
    </row>
    <row r="24" ht="14" customHeight="1" spans="1:4">
      <c r="A24" s="128"/>
      <c r="B24" s="130"/>
      <c r="C24" s="128" t="s">
        <v>63</v>
      </c>
      <c r="D24" s="129"/>
    </row>
    <row r="25" ht="14" customHeight="1" spans="1:4">
      <c r="A25" s="128"/>
      <c r="B25" s="130"/>
      <c r="C25" s="128" t="s">
        <v>64</v>
      </c>
      <c r="D25" s="129"/>
    </row>
    <row r="26" ht="14" customHeight="1" spans="1:4">
      <c r="A26" s="128"/>
      <c r="B26" s="130"/>
      <c r="C26" s="128" t="s">
        <v>65</v>
      </c>
      <c r="D26" s="129"/>
    </row>
    <row r="27" ht="14" customHeight="1" spans="1:4">
      <c r="A27" s="131"/>
      <c r="B27" s="132"/>
      <c r="C27" s="128" t="s">
        <v>66</v>
      </c>
      <c r="D27" s="129"/>
    </row>
    <row r="28" ht="14" customHeight="1" spans="1:4">
      <c r="A28" s="131"/>
      <c r="B28" s="132"/>
      <c r="C28" s="128" t="s">
        <v>67</v>
      </c>
      <c r="D28" s="129"/>
    </row>
    <row r="29" ht="14" customHeight="1" spans="1:4">
      <c r="A29" s="131"/>
      <c r="B29" s="132"/>
      <c r="C29" s="128" t="s">
        <v>68</v>
      </c>
      <c r="D29" s="129"/>
    </row>
    <row r="30" ht="14" customHeight="1" spans="1:4">
      <c r="A30" s="131"/>
      <c r="B30" s="132"/>
      <c r="C30" s="128" t="s">
        <v>69</v>
      </c>
      <c r="D30" s="129"/>
    </row>
    <row r="31" ht="14" customHeight="1" spans="1:4">
      <c r="A31" s="131"/>
      <c r="B31" s="132"/>
      <c r="C31" s="128" t="s">
        <v>70</v>
      </c>
      <c r="D31" s="129"/>
    </row>
    <row r="32" ht="14" customHeight="1" spans="1:4">
      <c r="A32" s="128"/>
      <c r="B32" s="128"/>
      <c r="C32" s="128" t="s">
        <v>71</v>
      </c>
      <c r="D32" s="129"/>
    </row>
    <row r="33" ht="14" customHeight="1" spans="1:4">
      <c r="A33" s="128"/>
      <c r="B33" s="128"/>
      <c r="C33" s="128" t="s">
        <v>72</v>
      </c>
      <c r="D33" s="129"/>
    </row>
    <row r="34" ht="14" customHeight="1" spans="1:4">
      <c r="A34" s="128"/>
      <c r="B34" s="128"/>
      <c r="C34" s="128" t="s">
        <v>73</v>
      </c>
      <c r="D34" s="129"/>
    </row>
    <row r="35" ht="14" customHeight="1" spans="1:4">
      <c r="A35" s="131" t="s">
        <v>74</v>
      </c>
      <c r="B35" s="132">
        <f>SUM(B5:B13)</f>
        <v>34400634</v>
      </c>
      <c r="C35" s="131" t="s">
        <v>75</v>
      </c>
      <c r="D35" s="132">
        <f>SUM(D5:D34)</f>
        <v>34400634</v>
      </c>
    </row>
    <row r="36" ht="14" customHeight="1" spans="1:4">
      <c r="A36" s="131" t="s">
        <v>76</v>
      </c>
      <c r="B36" s="132"/>
      <c r="C36" s="131" t="s">
        <v>77</v>
      </c>
      <c r="D36" s="132"/>
    </row>
    <row r="37" ht="14" customHeight="1" spans="1:4">
      <c r="A37" s="131" t="s">
        <v>78</v>
      </c>
      <c r="B37" s="132">
        <f>B35+B36</f>
        <v>34400634</v>
      </c>
      <c r="C37" s="131" t="s">
        <v>79</v>
      </c>
      <c r="D37" s="132">
        <f>D35+D36</f>
        <v>34400634</v>
      </c>
    </row>
  </sheetData>
  <mergeCells count="4">
    <mergeCell ref="A1:D1"/>
    <mergeCell ref="A2:C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showZeros="0" workbookViewId="0">
      <selection activeCell="E18" sqref="E18:H18"/>
    </sheetView>
  </sheetViews>
  <sheetFormatPr defaultColWidth="7" defaultRowHeight="12.75" customHeight="1" outlineLevelCol="2"/>
  <cols>
    <col min="1" max="2" width="62.375" style="46" customWidth="1"/>
    <col min="3" max="3" width="27.375" style="46" customWidth="1"/>
    <col min="4" max="16384" width="7.875" style="45"/>
  </cols>
  <sheetData>
    <row r="1" ht="24.75" customHeight="1" spans="1:2">
      <c r="A1" s="48" t="s">
        <v>80</v>
      </c>
      <c r="B1" s="48"/>
    </row>
    <row r="2" ht="24.75" customHeight="1" spans="1:2">
      <c r="A2" s="36" t="s">
        <v>29</v>
      </c>
      <c r="B2" s="36"/>
    </row>
    <row r="3" ht="18" customHeight="1" spans="1:2">
      <c r="A3" s="57" t="s">
        <v>33</v>
      </c>
      <c r="B3" s="57" t="s">
        <v>34</v>
      </c>
    </row>
    <row r="4" s="45" customFormat="1" ht="18" customHeight="1" spans="1:2">
      <c r="A4" s="120" t="s">
        <v>81</v>
      </c>
      <c r="B4" s="110">
        <v>29700634</v>
      </c>
    </row>
    <row r="5" s="45" customFormat="1" ht="18" customHeight="1" spans="1:3">
      <c r="A5" s="120" t="s">
        <v>82</v>
      </c>
      <c r="B5" s="110">
        <v>29700634</v>
      </c>
      <c r="C5" s="46"/>
    </row>
    <row r="6" s="45" customFormat="1" ht="18" customHeight="1" spans="1:3">
      <c r="A6" s="120" t="s">
        <v>83</v>
      </c>
      <c r="B6" s="121"/>
      <c r="C6" s="46"/>
    </row>
    <row r="7" s="45" customFormat="1" ht="18" customHeight="1" spans="1:3">
      <c r="A7" s="120" t="s">
        <v>84</v>
      </c>
      <c r="B7" s="121">
        <f>B8+B9</f>
        <v>0</v>
      </c>
      <c r="C7" s="46"/>
    </row>
    <row r="8" s="45" customFormat="1" ht="18" customHeight="1" spans="1:3">
      <c r="A8" s="120" t="s">
        <v>85</v>
      </c>
      <c r="B8" s="121"/>
      <c r="C8" s="46"/>
    </row>
    <row r="9" s="45" customFormat="1" ht="18" customHeight="1" spans="1:3">
      <c r="A9" s="120" t="s">
        <v>86</v>
      </c>
      <c r="B9" s="121"/>
      <c r="C9" s="46"/>
    </row>
    <row r="10" s="45" customFormat="1" ht="18" customHeight="1" spans="1:3">
      <c r="A10" s="120" t="s">
        <v>87</v>
      </c>
      <c r="B10" s="121">
        <v>4700000</v>
      </c>
      <c r="C10" s="46"/>
    </row>
    <row r="11" s="45" customFormat="1" ht="18" customHeight="1" spans="1:3">
      <c r="A11" s="120" t="s">
        <v>88</v>
      </c>
      <c r="B11" s="121">
        <v>4700000</v>
      </c>
      <c r="C11" s="46"/>
    </row>
    <row r="12" s="45" customFormat="1" ht="18" customHeight="1" spans="1:3">
      <c r="A12" s="120" t="s">
        <v>89</v>
      </c>
      <c r="B12" s="121"/>
      <c r="C12" s="46"/>
    </row>
    <row r="13" s="45" customFormat="1" ht="18" customHeight="1" spans="1:3">
      <c r="A13" s="120" t="s">
        <v>90</v>
      </c>
      <c r="B13" s="121"/>
      <c r="C13" s="46"/>
    </row>
    <row r="14" s="45" customFormat="1" ht="18" customHeight="1" spans="1:3">
      <c r="A14" s="120" t="s">
        <v>91</v>
      </c>
      <c r="B14" s="121"/>
      <c r="C14" s="46"/>
    </row>
    <row r="15" s="45" customFormat="1" ht="18" customHeight="1" spans="1:3">
      <c r="A15" s="120" t="s">
        <v>92</v>
      </c>
      <c r="B15" s="121"/>
      <c r="C15" s="46"/>
    </row>
    <row r="16" s="45" customFormat="1" ht="18" customHeight="1" spans="1:3">
      <c r="A16" s="120" t="s">
        <v>93</v>
      </c>
      <c r="B16" s="121"/>
      <c r="C16" s="46"/>
    </row>
    <row r="17" s="45" customFormat="1" ht="18" customHeight="1" spans="1:3">
      <c r="A17" s="120" t="s">
        <v>94</v>
      </c>
      <c r="B17" s="121"/>
      <c r="C17" s="46"/>
    </row>
    <row r="18" s="45" customFormat="1" ht="18" customHeight="1" spans="1:3">
      <c r="A18" s="120" t="s">
        <v>95</v>
      </c>
      <c r="B18" s="122">
        <f>B19+B22+B25+B26</f>
        <v>0</v>
      </c>
      <c r="C18" s="46"/>
    </row>
    <row r="19" s="45" customFormat="1" ht="18" customHeight="1" spans="1:3">
      <c r="A19" s="120" t="s">
        <v>96</v>
      </c>
      <c r="B19" s="122">
        <f>B20+B21</f>
        <v>0</v>
      </c>
      <c r="C19" s="46"/>
    </row>
    <row r="20" s="45" customFormat="1" ht="18" customHeight="1" spans="1:3">
      <c r="A20" s="120" t="s">
        <v>97</v>
      </c>
      <c r="B20" s="122"/>
      <c r="C20" s="46"/>
    </row>
    <row r="21" s="45" customFormat="1" ht="18" customHeight="1" spans="1:3">
      <c r="A21" s="120" t="s">
        <v>98</v>
      </c>
      <c r="B21" s="122"/>
      <c r="C21" s="46"/>
    </row>
    <row r="22" s="45" customFormat="1" ht="18" customHeight="1" spans="1:3">
      <c r="A22" s="120" t="s">
        <v>99</v>
      </c>
      <c r="B22" s="122">
        <f>B23+B24</f>
        <v>0</v>
      </c>
      <c r="C22" s="46"/>
    </row>
    <row r="23" s="45" customFormat="1" ht="18" customHeight="1" spans="1:3">
      <c r="A23" s="120" t="s">
        <v>100</v>
      </c>
      <c r="B23" s="122"/>
      <c r="C23" s="46"/>
    </row>
    <row r="24" s="45" customFormat="1" ht="18" customHeight="1" spans="1:3">
      <c r="A24" s="120" t="s">
        <v>101</v>
      </c>
      <c r="B24" s="122"/>
      <c r="C24" s="46"/>
    </row>
    <row r="25" s="45" customFormat="1" ht="18" customHeight="1" spans="1:3">
      <c r="A25" s="120" t="s">
        <v>102</v>
      </c>
      <c r="B25" s="122"/>
      <c r="C25" s="46"/>
    </row>
    <row r="26" s="45" customFormat="1" ht="18" customHeight="1" spans="1:3">
      <c r="A26" s="120" t="s">
        <v>103</v>
      </c>
      <c r="B26" s="122"/>
      <c r="C26" s="46"/>
    </row>
    <row r="27" s="45" customFormat="1" ht="18" customHeight="1" spans="1:3">
      <c r="A27" s="123" t="s">
        <v>104</v>
      </c>
      <c r="B27" s="124">
        <f>B4+B7+B10+B14+B15+B16+B17+B18</f>
        <v>34400634</v>
      </c>
      <c r="C27" s="46"/>
    </row>
  </sheetData>
  <sheetProtection formatCells="0" formatColumns="0" formatRows="0"/>
  <mergeCells count="2">
    <mergeCell ref="A1:B1"/>
    <mergeCell ref="A2:B2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8" sqref="E18:H18"/>
    </sheetView>
  </sheetViews>
  <sheetFormatPr defaultColWidth="10" defaultRowHeight="13.5" outlineLevelCol="5"/>
  <cols>
    <col min="1" max="1" width="19" customWidth="1"/>
    <col min="2" max="2" width="28.25" customWidth="1"/>
    <col min="3" max="6" width="19.125" customWidth="1"/>
  </cols>
  <sheetData>
    <row r="1" ht="14.3" customHeight="1" spans="1:6">
      <c r="A1" s="34"/>
      <c r="B1" s="34"/>
      <c r="C1" s="34"/>
      <c r="D1" s="34"/>
      <c r="E1" s="34"/>
      <c r="F1" s="34"/>
    </row>
    <row r="2" ht="39.85" customHeight="1" spans="1:6">
      <c r="A2" s="35" t="s">
        <v>105</v>
      </c>
      <c r="B2" s="35"/>
      <c r="C2" s="35"/>
      <c r="D2" s="35"/>
      <c r="E2" s="35"/>
      <c r="F2" s="35"/>
    </row>
    <row r="3" ht="22.75" customHeight="1" spans="1:6">
      <c r="A3" s="36" t="s">
        <v>29</v>
      </c>
      <c r="B3" s="36"/>
      <c r="C3" s="37"/>
      <c r="D3" s="37"/>
      <c r="E3" s="37"/>
      <c r="F3" s="118" t="s">
        <v>30</v>
      </c>
    </row>
    <row r="4" ht="28" customHeight="1" spans="1:6">
      <c r="A4" s="39" t="s">
        <v>106</v>
      </c>
      <c r="B4" s="39" t="s">
        <v>107</v>
      </c>
      <c r="C4" s="39" t="s">
        <v>108</v>
      </c>
      <c r="D4" s="39" t="s">
        <v>109</v>
      </c>
      <c r="E4" s="39" t="s">
        <v>110</v>
      </c>
      <c r="F4" s="39" t="s">
        <v>111</v>
      </c>
    </row>
    <row r="5" ht="28" customHeight="1" spans="1:6">
      <c r="A5" s="119" t="s">
        <v>112</v>
      </c>
      <c r="B5" s="96"/>
      <c r="C5" s="93">
        <f>C8+C11+C13+C16</f>
        <v>34400634</v>
      </c>
      <c r="D5" s="93">
        <f>D6+D9+D14</f>
        <v>34400634</v>
      </c>
      <c r="E5" s="96"/>
      <c r="F5" s="96"/>
    </row>
    <row r="6" ht="28" customHeight="1" spans="1:6">
      <c r="A6" s="95" t="s">
        <v>113</v>
      </c>
      <c r="B6" s="95" t="s">
        <v>114</v>
      </c>
      <c r="C6" s="93">
        <f>C7</f>
        <v>32281672.9</v>
      </c>
      <c r="D6" s="93">
        <f>D7</f>
        <v>32281672.9</v>
      </c>
      <c r="E6" s="95"/>
      <c r="F6" s="95"/>
    </row>
    <row r="7" ht="28" customHeight="1" spans="1:6">
      <c r="A7" s="95" t="s">
        <v>115</v>
      </c>
      <c r="B7" s="95" t="s">
        <v>116</v>
      </c>
      <c r="C7" s="93">
        <f>C8</f>
        <v>32281672.9</v>
      </c>
      <c r="D7" s="93">
        <f>D8</f>
        <v>32281672.9</v>
      </c>
      <c r="E7" s="95"/>
      <c r="F7" s="95"/>
    </row>
    <row r="8" ht="28" customHeight="1" spans="1:6">
      <c r="A8" s="52" t="s">
        <v>117</v>
      </c>
      <c r="B8" s="52" t="s">
        <v>118</v>
      </c>
      <c r="C8" s="97">
        <v>32281672.9</v>
      </c>
      <c r="D8" s="97">
        <v>32281672.9</v>
      </c>
      <c r="E8" s="95"/>
      <c r="F8" s="95"/>
    </row>
    <row r="9" ht="28" customHeight="1" spans="1:6">
      <c r="A9" s="95" t="s">
        <v>119</v>
      </c>
      <c r="B9" s="95" t="s">
        <v>120</v>
      </c>
      <c r="C9" s="93">
        <f>C10+C12</f>
        <v>606367.26</v>
      </c>
      <c r="D9" s="93">
        <f>D10+D12</f>
        <v>606367.26</v>
      </c>
      <c r="E9" s="95"/>
      <c r="F9" s="95"/>
    </row>
    <row r="10" ht="28" customHeight="1" spans="1:6">
      <c r="A10" s="95" t="s">
        <v>121</v>
      </c>
      <c r="B10" s="95" t="s">
        <v>122</v>
      </c>
      <c r="C10" s="93">
        <f>C11</f>
        <v>409789.84</v>
      </c>
      <c r="D10" s="93">
        <f>D11</f>
        <v>409789.84</v>
      </c>
      <c r="E10" s="95"/>
      <c r="F10" s="95"/>
    </row>
    <row r="11" ht="28" customHeight="1" spans="1:6">
      <c r="A11" s="52" t="s">
        <v>123</v>
      </c>
      <c r="B11" s="52" t="s">
        <v>124</v>
      </c>
      <c r="C11" s="110">
        <v>409789.84</v>
      </c>
      <c r="D11" s="110">
        <v>409789.84</v>
      </c>
      <c r="E11" s="95"/>
      <c r="F11" s="95"/>
    </row>
    <row r="12" ht="28" customHeight="1" spans="1:6">
      <c r="A12" s="95" t="s">
        <v>125</v>
      </c>
      <c r="B12" s="95" t="s">
        <v>126</v>
      </c>
      <c r="C12" s="93">
        <f>C13</f>
        <v>196577.42</v>
      </c>
      <c r="D12" s="93">
        <f>D13</f>
        <v>196577.42</v>
      </c>
      <c r="E12" s="95"/>
      <c r="F12" s="95"/>
    </row>
    <row r="13" ht="28" customHeight="1" spans="1:6">
      <c r="A13" s="52" t="s">
        <v>127</v>
      </c>
      <c r="B13" s="52" t="s">
        <v>128</v>
      </c>
      <c r="C13" s="97">
        <v>196577.42</v>
      </c>
      <c r="D13" s="97">
        <v>196577.42</v>
      </c>
      <c r="E13" s="95"/>
      <c r="F13" s="95"/>
    </row>
    <row r="14" ht="28" customHeight="1" spans="1:6">
      <c r="A14" s="95">
        <v>210</v>
      </c>
      <c r="B14" s="95" t="s">
        <v>129</v>
      </c>
      <c r="C14" s="93">
        <f>C15</f>
        <v>1512593.84</v>
      </c>
      <c r="D14" s="93">
        <f>D15</f>
        <v>1512593.84</v>
      </c>
      <c r="E14" s="95"/>
      <c r="F14" s="95"/>
    </row>
    <row r="15" ht="28" customHeight="1" spans="1:6">
      <c r="A15" s="95" t="s">
        <v>130</v>
      </c>
      <c r="B15" s="95" t="s">
        <v>131</v>
      </c>
      <c r="C15" s="93">
        <f>C16</f>
        <v>1512593.84</v>
      </c>
      <c r="D15" s="93">
        <f>D16</f>
        <v>1512593.84</v>
      </c>
      <c r="E15" s="95"/>
      <c r="F15" s="95"/>
    </row>
    <row r="16" ht="28" customHeight="1" spans="1:6">
      <c r="A16" s="52" t="s">
        <v>132</v>
      </c>
      <c r="B16" s="52" t="s">
        <v>133</v>
      </c>
      <c r="C16" s="110">
        <v>1512593.84</v>
      </c>
      <c r="D16" s="110">
        <v>1512593.84</v>
      </c>
      <c r="E16" s="95"/>
      <c r="F16" s="95"/>
    </row>
  </sheetData>
  <mergeCells count="2">
    <mergeCell ref="A2:F2"/>
    <mergeCell ref="A3:B3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E18" sqref="E18:H18"/>
    </sheetView>
  </sheetViews>
  <sheetFormatPr defaultColWidth="10" defaultRowHeight="13.5" outlineLevelCol="6"/>
  <cols>
    <col min="1" max="1" width="30.625" customWidth="1"/>
    <col min="2" max="2" width="29.375" customWidth="1"/>
    <col min="3" max="3" width="36.6416666666667" customWidth="1"/>
    <col min="4" max="4" width="24.25" customWidth="1"/>
    <col min="5" max="5" width="18.725" customWidth="1"/>
    <col min="6" max="8" width="9.76666666666667" customWidth="1"/>
  </cols>
  <sheetData>
    <row r="1" ht="26" customHeight="1" spans="1:7">
      <c r="A1" s="35" t="s">
        <v>134</v>
      </c>
      <c r="B1" s="35"/>
      <c r="C1" s="35"/>
      <c r="D1" s="35"/>
      <c r="E1" s="34"/>
      <c r="F1" s="34"/>
      <c r="G1" s="34"/>
    </row>
    <row r="2" ht="22.75" customHeight="1" spans="1:7">
      <c r="A2" s="36" t="s">
        <v>29</v>
      </c>
      <c r="B2" s="36"/>
      <c r="C2" s="108" t="s">
        <v>135</v>
      </c>
      <c r="D2" s="108"/>
      <c r="E2" s="37"/>
      <c r="F2" s="37"/>
      <c r="G2" s="37"/>
    </row>
    <row r="3" ht="14" customHeight="1" spans="1:7">
      <c r="A3" s="70" t="s">
        <v>31</v>
      </c>
      <c r="B3" s="70"/>
      <c r="C3" s="70" t="s">
        <v>32</v>
      </c>
      <c r="D3" s="70"/>
      <c r="E3" s="37"/>
      <c r="F3" s="37"/>
      <c r="G3" s="37"/>
    </row>
    <row r="4" ht="14" customHeight="1" spans="1:7">
      <c r="A4" s="70" t="s">
        <v>33</v>
      </c>
      <c r="B4" s="70" t="s">
        <v>34</v>
      </c>
      <c r="C4" s="70" t="s">
        <v>33</v>
      </c>
      <c r="D4" s="70" t="s">
        <v>112</v>
      </c>
      <c r="E4" s="37"/>
      <c r="F4" s="37"/>
      <c r="G4" s="37"/>
    </row>
    <row r="5" ht="14" customHeight="1" spans="1:7">
      <c r="A5" s="72" t="s">
        <v>136</v>
      </c>
      <c r="B5" s="109">
        <f>SUM(B6:B8)</f>
        <v>29700634</v>
      </c>
      <c r="C5" s="72" t="s">
        <v>137</v>
      </c>
      <c r="D5" s="109">
        <f>D11+D13+D15</f>
        <v>29700634</v>
      </c>
      <c r="E5" s="37"/>
      <c r="F5" s="37"/>
      <c r="G5" s="37"/>
    </row>
    <row r="6" ht="14" customHeight="1" spans="1:7">
      <c r="A6" s="72" t="s">
        <v>138</v>
      </c>
      <c r="B6" s="110">
        <v>29700634</v>
      </c>
      <c r="C6" s="72" t="s">
        <v>139</v>
      </c>
      <c r="D6" s="111"/>
      <c r="E6" s="37"/>
      <c r="F6" s="37"/>
      <c r="G6" s="37"/>
    </row>
    <row r="7" ht="14" customHeight="1" spans="1:7">
      <c r="A7" s="72" t="s">
        <v>140</v>
      </c>
      <c r="B7" s="111"/>
      <c r="C7" s="72" t="s">
        <v>141</v>
      </c>
      <c r="D7" s="111"/>
      <c r="E7" s="37"/>
      <c r="F7" s="37"/>
      <c r="G7" s="37"/>
    </row>
    <row r="8" ht="14" customHeight="1" spans="1:7">
      <c r="A8" s="72" t="s">
        <v>142</v>
      </c>
      <c r="B8" s="111"/>
      <c r="C8" s="72" t="s">
        <v>143</v>
      </c>
      <c r="D8" s="111"/>
      <c r="E8" s="37"/>
      <c r="F8" s="37"/>
      <c r="G8" s="37"/>
    </row>
    <row r="9" ht="14" customHeight="1" spans="1:7">
      <c r="A9" s="72"/>
      <c r="B9" s="112"/>
      <c r="C9" s="72" t="s">
        <v>144</v>
      </c>
      <c r="D9" s="111"/>
      <c r="E9" s="37"/>
      <c r="F9" s="37"/>
      <c r="G9" s="37"/>
    </row>
    <row r="10" ht="14" customHeight="1" spans="1:7">
      <c r="A10" s="72"/>
      <c r="B10" s="112"/>
      <c r="C10" s="72" t="s">
        <v>145</v>
      </c>
      <c r="D10" s="110"/>
      <c r="E10" s="37"/>
      <c r="F10" s="37"/>
      <c r="G10" s="37"/>
    </row>
    <row r="11" ht="14" customHeight="1" spans="1:7">
      <c r="A11" s="72"/>
      <c r="B11" s="112"/>
      <c r="C11" s="72" t="s">
        <v>146</v>
      </c>
      <c r="D11" s="110">
        <f>B36-D13-D15</f>
        <v>27581672.9</v>
      </c>
      <c r="E11" s="37"/>
      <c r="F11" s="37"/>
      <c r="G11" s="37"/>
    </row>
    <row r="12" ht="14" customHeight="1" spans="1:7">
      <c r="A12" s="113"/>
      <c r="B12" s="104"/>
      <c r="C12" s="72" t="s">
        <v>147</v>
      </c>
      <c r="D12" s="114"/>
      <c r="E12" s="37"/>
      <c r="F12" s="37"/>
      <c r="G12" s="37"/>
    </row>
    <row r="13" ht="14" customHeight="1" spans="1:7">
      <c r="A13" s="72"/>
      <c r="B13" s="112"/>
      <c r="C13" s="72" t="s">
        <v>148</v>
      </c>
      <c r="D13" s="110">
        <v>606367.26</v>
      </c>
      <c r="E13" s="37"/>
      <c r="F13" s="37"/>
      <c r="G13" s="115"/>
    </row>
    <row r="14" ht="14" customHeight="1" spans="1:7">
      <c r="A14" s="72"/>
      <c r="B14" s="112"/>
      <c r="C14" s="72" t="s">
        <v>149</v>
      </c>
      <c r="D14" s="114"/>
      <c r="E14" s="37"/>
      <c r="F14" s="37"/>
      <c r="G14" s="37"/>
    </row>
    <row r="15" ht="14" customHeight="1" spans="1:7">
      <c r="A15" s="72"/>
      <c r="B15" s="112"/>
      <c r="C15" s="72" t="s">
        <v>150</v>
      </c>
      <c r="D15" s="110">
        <v>1512593.84</v>
      </c>
      <c r="E15" s="37"/>
      <c r="F15" s="37"/>
      <c r="G15" s="37"/>
    </row>
    <row r="16" ht="14" customHeight="1" spans="1:7">
      <c r="A16" s="72"/>
      <c r="B16" s="112"/>
      <c r="C16" s="72" t="s">
        <v>151</v>
      </c>
      <c r="D16" s="111"/>
      <c r="E16" s="37"/>
      <c r="F16" s="37"/>
      <c r="G16" s="37"/>
    </row>
    <row r="17" ht="14" customHeight="1" spans="1:7">
      <c r="A17" s="72"/>
      <c r="B17" s="112"/>
      <c r="C17" s="72" t="s">
        <v>152</v>
      </c>
      <c r="D17" s="111"/>
      <c r="E17" s="37"/>
      <c r="F17" s="37"/>
      <c r="G17" s="37"/>
    </row>
    <row r="18" ht="14" customHeight="1" spans="1:7">
      <c r="A18" s="72"/>
      <c r="B18" s="72"/>
      <c r="C18" s="72" t="s">
        <v>153</v>
      </c>
      <c r="D18" s="111"/>
      <c r="E18" s="37"/>
      <c r="F18" s="37"/>
      <c r="G18" s="37"/>
    </row>
    <row r="19" ht="14" customHeight="1" spans="1:7">
      <c r="A19" s="72"/>
      <c r="B19" s="72"/>
      <c r="C19" s="72" t="s">
        <v>154</v>
      </c>
      <c r="D19" s="111"/>
      <c r="E19" s="37"/>
      <c r="F19" s="37"/>
      <c r="G19" s="37"/>
    </row>
    <row r="20" ht="14" customHeight="1" spans="1:7">
      <c r="A20" s="72"/>
      <c r="B20" s="72"/>
      <c r="C20" s="72" t="s">
        <v>155</v>
      </c>
      <c r="D20" s="111"/>
      <c r="E20" s="37"/>
      <c r="F20" s="37"/>
      <c r="G20" s="37"/>
    </row>
    <row r="21" ht="14" customHeight="1" spans="1:7">
      <c r="A21" s="72"/>
      <c r="B21" s="72"/>
      <c r="C21" s="72" t="s">
        <v>156</v>
      </c>
      <c r="D21" s="111"/>
      <c r="E21" s="37"/>
      <c r="F21" s="37"/>
      <c r="G21" s="37"/>
    </row>
    <row r="22" ht="14" customHeight="1" spans="1:7">
      <c r="A22" s="72"/>
      <c r="B22" s="72"/>
      <c r="C22" s="72" t="s">
        <v>157</v>
      </c>
      <c r="D22" s="111"/>
      <c r="E22" s="37"/>
      <c r="F22" s="37"/>
      <c r="G22" s="37"/>
    </row>
    <row r="23" ht="14" customHeight="1" spans="1:7">
      <c r="A23" s="72"/>
      <c r="B23" s="72"/>
      <c r="C23" s="72" t="s">
        <v>158</v>
      </c>
      <c r="D23" s="111"/>
      <c r="E23" s="37"/>
      <c r="F23" s="37"/>
      <c r="G23" s="37"/>
    </row>
    <row r="24" ht="14" customHeight="1" spans="1:7">
      <c r="A24" s="72"/>
      <c r="B24" s="72"/>
      <c r="C24" s="72" t="s">
        <v>159</v>
      </c>
      <c r="D24" s="111"/>
      <c r="E24" s="37"/>
      <c r="F24" s="37"/>
      <c r="G24" s="37"/>
    </row>
    <row r="25" ht="14" customHeight="1" spans="1:7">
      <c r="A25" s="72"/>
      <c r="B25" s="72"/>
      <c r="C25" s="72" t="s">
        <v>160</v>
      </c>
      <c r="D25" s="111"/>
      <c r="E25" s="37"/>
      <c r="F25" s="37"/>
      <c r="G25" s="37"/>
    </row>
    <row r="26" ht="14" customHeight="1" spans="1:7">
      <c r="A26" s="72"/>
      <c r="B26" s="72"/>
      <c r="C26" s="72" t="s">
        <v>161</v>
      </c>
      <c r="D26" s="111"/>
      <c r="E26" s="37"/>
      <c r="F26" s="37"/>
      <c r="G26" s="37"/>
    </row>
    <row r="27" ht="14" customHeight="1" spans="1:7">
      <c r="A27" s="72"/>
      <c r="B27" s="72"/>
      <c r="C27" s="72" t="s">
        <v>162</v>
      </c>
      <c r="D27" s="111"/>
      <c r="E27" s="37"/>
      <c r="F27" s="37"/>
      <c r="G27" s="37"/>
    </row>
    <row r="28" ht="14" customHeight="1" spans="1:7">
      <c r="A28" s="72"/>
      <c r="B28" s="72"/>
      <c r="C28" s="72" t="s">
        <v>163</v>
      </c>
      <c r="D28" s="111"/>
      <c r="E28" s="37"/>
      <c r="F28" s="37"/>
      <c r="G28" s="37"/>
    </row>
    <row r="29" ht="14" customHeight="1" spans="1:7">
      <c r="A29" s="72"/>
      <c r="B29" s="72"/>
      <c r="C29" s="72" t="s">
        <v>164</v>
      </c>
      <c r="D29" s="111"/>
      <c r="E29" s="37"/>
      <c r="F29" s="37"/>
      <c r="G29" s="37"/>
    </row>
    <row r="30" ht="14" customHeight="1" spans="1:7">
      <c r="A30" s="72"/>
      <c r="B30" s="72"/>
      <c r="C30" s="72" t="s">
        <v>165</v>
      </c>
      <c r="D30" s="111"/>
      <c r="E30" s="37"/>
      <c r="F30" s="37"/>
      <c r="G30" s="37"/>
    </row>
    <row r="31" ht="14" customHeight="1" spans="1:7">
      <c r="A31" s="72"/>
      <c r="B31" s="72"/>
      <c r="C31" s="72" t="s">
        <v>166</v>
      </c>
      <c r="D31" s="111"/>
      <c r="E31" s="37"/>
      <c r="F31" s="37"/>
      <c r="G31" s="37"/>
    </row>
    <row r="32" ht="14" customHeight="1" spans="1:7">
      <c r="A32" s="72"/>
      <c r="B32" s="72"/>
      <c r="C32" s="72" t="s">
        <v>167</v>
      </c>
      <c r="D32" s="111"/>
      <c r="E32" s="37"/>
      <c r="F32" s="37"/>
      <c r="G32" s="37"/>
    </row>
    <row r="33" ht="14" customHeight="1" spans="1:7">
      <c r="A33" s="72"/>
      <c r="B33" s="72"/>
      <c r="C33" s="72" t="s">
        <v>168</v>
      </c>
      <c r="D33" s="111"/>
      <c r="E33" s="37"/>
      <c r="F33" s="37"/>
      <c r="G33" s="37"/>
    </row>
    <row r="34" ht="14" customHeight="1" spans="1:7">
      <c r="A34" s="72"/>
      <c r="B34" s="72"/>
      <c r="C34" s="72" t="s">
        <v>169</v>
      </c>
      <c r="D34" s="111"/>
      <c r="E34" s="37"/>
      <c r="F34" s="37"/>
      <c r="G34" s="37"/>
    </row>
    <row r="35" ht="14" customHeight="1" spans="1:7">
      <c r="A35" s="72"/>
      <c r="B35" s="72"/>
      <c r="C35" s="72" t="s">
        <v>170</v>
      </c>
      <c r="D35" s="116"/>
      <c r="E35" s="37"/>
      <c r="F35" s="37"/>
      <c r="G35" s="37"/>
    </row>
    <row r="36" ht="14" customHeight="1" spans="1:7">
      <c r="A36" s="70" t="s">
        <v>171</v>
      </c>
      <c r="B36" s="117">
        <f>B5</f>
        <v>29700634</v>
      </c>
      <c r="C36" s="70" t="s">
        <v>172</v>
      </c>
      <c r="D36" s="109">
        <f>D5</f>
        <v>29700634</v>
      </c>
      <c r="E36" s="115"/>
      <c r="F36" s="37"/>
      <c r="G36" s="37"/>
    </row>
  </sheetData>
  <mergeCells count="5">
    <mergeCell ref="A1:D1"/>
    <mergeCell ref="A2:B2"/>
    <mergeCell ref="C2:D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8" sqref="E18:H18"/>
    </sheetView>
  </sheetViews>
  <sheetFormatPr defaultColWidth="10" defaultRowHeight="13.5" outlineLevelRow="7"/>
  <cols>
    <col min="1" max="1" width="16.125" customWidth="1"/>
    <col min="2" max="4" width="15" customWidth="1"/>
    <col min="5" max="12" width="8.5" customWidth="1"/>
  </cols>
  <sheetData>
    <row r="1" ht="14.3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39.85" customHeight="1" spans="1:11">
      <c r="A2" s="35" t="s">
        <v>173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6" t="s">
        <v>29</v>
      </c>
      <c r="B3" s="36"/>
      <c r="C3" s="37"/>
      <c r="D3" s="37"/>
      <c r="E3" s="37"/>
      <c r="F3" s="37"/>
      <c r="G3" s="37"/>
      <c r="H3" s="37"/>
      <c r="I3" s="37"/>
      <c r="J3" s="88" t="s">
        <v>30</v>
      </c>
      <c r="K3" s="88"/>
    </row>
    <row r="4" ht="22.75" customHeight="1" spans="1:11">
      <c r="A4" s="77" t="s">
        <v>174</v>
      </c>
      <c r="B4" s="77" t="s">
        <v>112</v>
      </c>
      <c r="C4" s="77" t="s">
        <v>175</v>
      </c>
      <c r="D4" s="77"/>
      <c r="E4" s="77"/>
      <c r="F4" s="98" t="s">
        <v>176</v>
      </c>
      <c r="G4" s="70"/>
      <c r="H4" s="70"/>
      <c r="I4" s="70" t="s">
        <v>177</v>
      </c>
      <c r="J4" s="70"/>
      <c r="K4" s="70"/>
    </row>
    <row r="5" ht="22.75" customHeight="1" spans="1:11">
      <c r="A5" s="77"/>
      <c r="B5" s="77"/>
      <c r="C5" s="39" t="s">
        <v>112</v>
      </c>
      <c r="D5" s="39" t="s">
        <v>109</v>
      </c>
      <c r="E5" s="39" t="s">
        <v>110</v>
      </c>
      <c r="F5" s="40" t="s">
        <v>112</v>
      </c>
      <c r="G5" s="41" t="s">
        <v>109</v>
      </c>
      <c r="H5" s="41" t="s">
        <v>110</v>
      </c>
      <c r="I5" s="41" t="s">
        <v>112</v>
      </c>
      <c r="J5" s="41" t="s">
        <v>109</v>
      </c>
      <c r="K5" s="41" t="s">
        <v>110</v>
      </c>
    </row>
    <row r="6" ht="22.75" customHeight="1" spans="1:11">
      <c r="A6" s="77" t="s">
        <v>112</v>
      </c>
      <c r="B6" s="99"/>
      <c r="C6" s="99"/>
      <c r="D6" s="99"/>
      <c r="E6" s="99"/>
      <c r="F6" s="100"/>
      <c r="G6" s="101"/>
      <c r="H6" s="101"/>
      <c r="I6" s="101"/>
      <c r="J6" s="101"/>
      <c r="K6" s="101"/>
    </row>
    <row r="7" ht="22.75" customHeight="1" spans="1:11">
      <c r="A7" s="77" t="s">
        <v>178</v>
      </c>
      <c r="B7" s="99">
        <f>C7+F7+I7</f>
        <v>29700634</v>
      </c>
      <c r="C7" s="99">
        <f>D7+E7</f>
        <v>29700634</v>
      </c>
      <c r="D7" s="102">
        <v>29700634</v>
      </c>
      <c r="E7" s="102"/>
      <c r="F7" s="103"/>
      <c r="G7" s="104"/>
      <c r="H7" s="104"/>
      <c r="I7" s="104"/>
      <c r="J7" s="104"/>
      <c r="K7" s="104"/>
    </row>
    <row r="8" ht="22.75" customHeight="1" spans="1:11">
      <c r="A8" s="105"/>
      <c r="B8" s="106"/>
      <c r="C8" s="106"/>
      <c r="D8" s="107"/>
      <c r="E8" s="107"/>
      <c r="F8" s="104"/>
      <c r="G8" s="104"/>
      <c r="H8" s="104"/>
      <c r="I8" s="104"/>
      <c r="J8" s="104"/>
      <c r="K8" s="104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8" sqref="E18:H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7"/>
    </row>
    <row r="2" ht="36.9" customHeight="1" spans="1:5">
      <c r="A2" s="35" t="s">
        <v>179</v>
      </c>
      <c r="B2" s="35"/>
      <c r="C2" s="35"/>
      <c r="D2" s="35"/>
      <c r="E2" s="35"/>
    </row>
    <row r="3" ht="21.85" customHeight="1" spans="1:5">
      <c r="A3" s="36" t="s">
        <v>29</v>
      </c>
      <c r="B3" s="36"/>
      <c r="C3" s="88" t="s">
        <v>30</v>
      </c>
      <c r="D3" s="88"/>
      <c r="E3" s="88"/>
    </row>
    <row r="4" ht="23" customHeight="1" spans="1:5">
      <c r="A4" s="77" t="s">
        <v>180</v>
      </c>
      <c r="B4" s="77"/>
      <c r="C4" s="77" t="s">
        <v>175</v>
      </c>
      <c r="D4" s="77"/>
      <c r="E4" s="77"/>
    </row>
    <row r="5" ht="23" customHeight="1" spans="1:5">
      <c r="A5" s="89" t="s">
        <v>106</v>
      </c>
      <c r="B5" s="89" t="s">
        <v>107</v>
      </c>
      <c r="C5" s="90" t="s">
        <v>112</v>
      </c>
      <c r="D5" s="89" t="s">
        <v>109</v>
      </c>
      <c r="E5" s="89" t="s">
        <v>110</v>
      </c>
    </row>
    <row r="6" ht="23" customHeight="1" spans="1:5">
      <c r="A6" s="91"/>
      <c r="B6" s="92" t="s">
        <v>112</v>
      </c>
      <c r="C6" s="93">
        <f>C8+C11+C14+C17</f>
        <v>29700633.997</v>
      </c>
      <c r="D6" s="93">
        <f>D8+D11+D14+D17</f>
        <v>29700633.997</v>
      </c>
      <c r="E6" s="94"/>
    </row>
    <row r="7" ht="23" customHeight="1" spans="1:5">
      <c r="A7" s="95" t="s">
        <v>113</v>
      </c>
      <c r="B7" s="95" t="s">
        <v>114</v>
      </c>
      <c r="C7" s="93">
        <f>C8</f>
        <v>27581672.895</v>
      </c>
      <c r="D7" s="93">
        <f>D8</f>
        <v>27581672.895</v>
      </c>
      <c r="E7" s="96"/>
    </row>
    <row r="8" ht="23" customHeight="1" spans="1:5">
      <c r="A8" s="95" t="s">
        <v>115</v>
      </c>
      <c r="B8" s="95" t="s">
        <v>116</v>
      </c>
      <c r="C8" s="93">
        <f>C9</f>
        <v>27581672.895</v>
      </c>
      <c r="D8" s="93">
        <f>D9</f>
        <v>27581672.895</v>
      </c>
      <c r="E8" s="42"/>
    </row>
    <row r="9" ht="23" customHeight="1" spans="1:5">
      <c r="A9" s="52" t="s">
        <v>117</v>
      </c>
      <c r="B9" s="52" t="s">
        <v>181</v>
      </c>
      <c r="C9" s="97">
        <v>27581672.895</v>
      </c>
      <c r="D9" s="97">
        <v>27581672.895</v>
      </c>
      <c r="E9" s="65"/>
    </row>
    <row r="10" ht="23" customHeight="1" spans="1:5">
      <c r="A10" s="95" t="s">
        <v>119</v>
      </c>
      <c r="B10" s="95" t="s">
        <v>120</v>
      </c>
      <c r="C10" s="93">
        <f>C11+C13</f>
        <v>606367.2595</v>
      </c>
      <c r="D10" s="93">
        <f>D11+D13</f>
        <v>606367.2595</v>
      </c>
      <c r="E10" s="65"/>
    </row>
    <row r="11" ht="23" customHeight="1" spans="1:5">
      <c r="A11" s="95" t="s">
        <v>121</v>
      </c>
      <c r="B11" s="95" t="s">
        <v>122</v>
      </c>
      <c r="C11" s="93">
        <f>C12</f>
        <v>409789.84</v>
      </c>
      <c r="D11" s="93">
        <f>D12</f>
        <v>409789.84</v>
      </c>
      <c r="E11" s="65"/>
    </row>
    <row r="12" ht="23" customHeight="1" spans="1:5">
      <c r="A12" s="52" t="s">
        <v>123</v>
      </c>
      <c r="B12" s="52" t="s">
        <v>124</v>
      </c>
      <c r="C12" s="97">
        <v>409789.84</v>
      </c>
      <c r="D12" s="97">
        <v>409789.84</v>
      </c>
      <c r="E12" s="65"/>
    </row>
    <row r="13" ht="23" customHeight="1" spans="1:5">
      <c r="A13" s="95" t="s">
        <v>125</v>
      </c>
      <c r="B13" s="95" t="s">
        <v>126</v>
      </c>
      <c r="C13" s="93">
        <f>C14</f>
        <v>196577.4195</v>
      </c>
      <c r="D13" s="93">
        <f>D14</f>
        <v>196577.4195</v>
      </c>
      <c r="E13" s="65"/>
    </row>
    <row r="14" ht="23" customHeight="1" spans="1:5">
      <c r="A14" s="52" t="s">
        <v>127</v>
      </c>
      <c r="B14" s="52" t="s">
        <v>128</v>
      </c>
      <c r="C14" s="97">
        <v>196577.4195</v>
      </c>
      <c r="D14" s="97">
        <v>196577.4195</v>
      </c>
      <c r="E14" s="65"/>
    </row>
    <row r="15" ht="23" customHeight="1" spans="1:5">
      <c r="A15" s="95">
        <v>210</v>
      </c>
      <c r="B15" s="95" t="s">
        <v>129</v>
      </c>
      <c r="C15" s="93">
        <f>C16</f>
        <v>1512593.8425</v>
      </c>
      <c r="D15" s="93">
        <f>D16</f>
        <v>1512593.8425</v>
      </c>
      <c r="E15" s="65"/>
    </row>
    <row r="16" ht="23" customHeight="1" spans="1:5">
      <c r="A16" s="95" t="s">
        <v>130</v>
      </c>
      <c r="B16" s="95" t="s">
        <v>131</v>
      </c>
      <c r="C16" s="93">
        <f>C17</f>
        <v>1512593.8425</v>
      </c>
      <c r="D16" s="93">
        <f>D17</f>
        <v>1512593.8425</v>
      </c>
      <c r="E16" s="65"/>
    </row>
    <row r="17" ht="23" customHeight="1" spans="1:5">
      <c r="A17" s="52" t="s">
        <v>132</v>
      </c>
      <c r="B17" s="52" t="s">
        <v>133</v>
      </c>
      <c r="C17" s="97">
        <v>1512593.8425</v>
      </c>
      <c r="D17" s="97">
        <v>1512593.8425</v>
      </c>
      <c r="E17" s="65"/>
    </row>
    <row r="18" spans="3:4">
      <c r="C18" s="73"/>
      <c r="D18" s="73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708333333333333" bottom="0.267361111111111" header="0" footer="0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22" workbookViewId="0">
      <selection activeCell="E18" sqref="E18:H18"/>
    </sheetView>
  </sheetViews>
  <sheetFormatPr defaultColWidth="10" defaultRowHeight="13.5" outlineLevelCol="4"/>
  <cols>
    <col min="1" max="1" width="13.7" customWidth="1"/>
    <col min="2" max="2" width="37.25" customWidth="1"/>
    <col min="3" max="5" width="23.375" style="73" customWidth="1"/>
    <col min="6" max="6" width="12.625"/>
  </cols>
  <sheetData>
    <row r="1" ht="39.85" customHeight="1" spans="1:5">
      <c r="A1" s="35" t="s">
        <v>182</v>
      </c>
      <c r="B1" s="35"/>
      <c r="C1" s="74"/>
      <c r="D1" s="74"/>
      <c r="E1" s="74"/>
    </row>
    <row r="2" ht="22.75" customHeight="1" spans="1:5">
      <c r="A2" s="36" t="s">
        <v>29</v>
      </c>
      <c r="B2" s="36"/>
      <c r="C2" s="75"/>
      <c r="D2" s="75"/>
      <c r="E2" s="76" t="s">
        <v>30</v>
      </c>
    </row>
    <row r="3" ht="17" customHeight="1" spans="1:5">
      <c r="A3" s="77" t="s">
        <v>183</v>
      </c>
      <c r="B3" s="77"/>
      <c r="C3" s="78" t="s">
        <v>184</v>
      </c>
      <c r="D3" s="78"/>
      <c r="E3" s="78"/>
    </row>
    <row r="4" ht="17" customHeight="1" spans="1:5">
      <c r="A4" s="77" t="s">
        <v>106</v>
      </c>
      <c r="B4" s="77" t="s">
        <v>107</v>
      </c>
      <c r="C4" s="78" t="s">
        <v>112</v>
      </c>
      <c r="D4" s="78" t="s">
        <v>185</v>
      </c>
      <c r="E4" s="78" t="s">
        <v>186</v>
      </c>
    </row>
    <row r="5" ht="17" customHeight="1" spans="1:5">
      <c r="A5" s="77"/>
      <c r="B5" s="79" t="s">
        <v>112</v>
      </c>
      <c r="C5" s="80">
        <f>C6+C17+C43+C50</f>
        <v>29700634</v>
      </c>
      <c r="D5" s="80">
        <f>D6+D17+D43</f>
        <v>26341992.1995</v>
      </c>
      <c r="E5" s="80">
        <f>E17+E43+E50</f>
        <v>3358641.795</v>
      </c>
    </row>
    <row r="6" ht="17" customHeight="1" spans="1:5">
      <c r="A6" s="81" t="s">
        <v>187</v>
      </c>
      <c r="B6" s="81" t="s">
        <v>188</v>
      </c>
      <c r="C6" s="80">
        <v>25932202.36</v>
      </c>
      <c r="D6" s="80">
        <f>D7+D8+D9+D13+D14</f>
        <v>25932202.3595</v>
      </c>
      <c r="E6" s="78"/>
    </row>
    <row r="7" ht="17" customHeight="1" spans="1:5">
      <c r="A7" s="82" t="s">
        <v>189</v>
      </c>
      <c r="B7" s="82" t="s">
        <v>190</v>
      </c>
      <c r="C7" s="83">
        <v>9973716</v>
      </c>
      <c r="D7" s="83">
        <v>9973716</v>
      </c>
      <c r="E7" s="84"/>
    </row>
    <row r="8" ht="17" customHeight="1" spans="1:5">
      <c r="A8" s="82" t="s">
        <v>191</v>
      </c>
      <c r="B8" s="82" t="s">
        <v>192</v>
      </c>
      <c r="C8" s="83">
        <v>10312115.1</v>
      </c>
      <c r="D8" s="83">
        <v>10312115.1</v>
      </c>
      <c r="E8" s="64"/>
    </row>
    <row r="9" ht="17" customHeight="1" spans="1:5">
      <c r="A9" s="82" t="s">
        <v>193</v>
      </c>
      <c r="B9" s="82" t="s">
        <v>194</v>
      </c>
      <c r="C9" s="83">
        <v>3937200</v>
      </c>
      <c r="D9" s="83">
        <v>3937200</v>
      </c>
      <c r="E9" s="64"/>
    </row>
    <row r="10" ht="17" customHeight="1" spans="1:5">
      <c r="A10" s="82" t="s">
        <v>195</v>
      </c>
      <c r="B10" s="82" t="s">
        <v>196</v>
      </c>
      <c r="C10" s="83"/>
      <c r="D10" s="83"/>
      <c r="E10" s="64"/>
    </row>
    <row r="11" ht="17" customHeight="1" spans="1:5">
      <c r="A11" s="82" t="s">
        <v>197</v>
      </c>
      <c r="B11" s="82" t="s">
        <v>198</v>
      </c>
      <c r="C11" s="83"/>
      <c r="D11" s="83"/>
      <c r="E11" s="64"/>
    </row>
    <row r="12" ht="17" customHeight="1" spans="1:5">
      <c r="A12" s="82" t="s">
        <v>199</v>
      </c>
      <c r="B12" s="82" t="s">
        <v>200</v>
      </c>
      <c r="C12" s="83"/>
      <c r="D12" s="83"/>
      <c r="E12" s="64"/>
    </row>
    <row r="13" ht="17" customHeight="1" spans="1:5">
      <c r="A13" s="82" t="s">
        <v>201</v>
      </c>
      <c r="B13" s="82" t="s">
        <v>202</v>
      </c>
      <c r="C13" s="83">
        <f>D13+E13</f>
        <v>1512593.84</v>
      </c>
      <c r="D13" s="83">
        <v>1512593.84</v>
      </c>
      <c r="E13" s="64"/>
    </row>
    <row r="14" ht="17" customHeight="1" spans="1:5">
      <c r="A14" s="82" t="s">
        <v>203</v>
      </c>
      <c r="B14" s="82" t="s">
        <v>204</v>
      </c>
      <c r="C14" s="83">
        <f>D14+E14</f>
        <v>196577.4195</v>
      </c>
      <c r="D14" s="83">
        <v>196577.4195</v>
      </c>
      <c r="E14" s="64"/>
    </row>
    <row r="15" ht="17" customHeight="1" spans="1:5">
      <c r="A15" s="82" t="s">
        <v>205</v>
      </c>
      <c r="B15" s="82" t="s">
        <v>206</v>
      </c>
      <c r="C15" s="64"/>
      <c r="D15" s="64"/>
      <c r="E15" s="64"/>
    </row>
    <row r="16" ht="17" customHeight="1" spans="1:5">
      <c r="A16" s="82" t="s">
        <v>207</v>
      </c>
      <c r="B16" s="82" t="s">
        <v>208</v>
      </c>
      <c r="C16" s="64"/>
      <c r="D16" s="64"/>
      <c r="E16" s="64"/>
    </row>
    <row r="17" ht="17" customHeight="1" spans="1:5">
      <c r="A17" s="81" t="s">
        <v>209</v>
      </c>
      <c r="B17" s="81" t="s">
        <v>210</v>
      </c>
      <c r="C17" s="80">
        <v>2858641.8</v>
      </c>
      <c r="D17" s="64"/>
      <c r="E17" s="80">
        <f>SUM(E18:E42)</f>
        <v>2858641.795</v>
      </c>
    </row>
    <row r="18" ht="17" customHeight="1" spans="1:5">
      <c r="A18" s="82" t="s">
        <v>211</v>
      </c>
      <c r="B18" s="82" t="s">
        <v>212</v>
      </c>
      <c r="C18" s="64">
        <f>D18+E18</f>
        <v>200000</v>
      </c>
      <c r="D18" s="64"/>
      <c r="E18" s="64">
        <v>200000</v>
      </c>
    </row>
    <row r="19" ht="17" customHeight="1" spans="1:5">
      <c r="A19" s="82" t="s">
        <v>213</v>
      </c>
      <c r="B19" s="82" t="s">
        <v>214</v>
      </c>
      <c r="C19" s="64">
        <f>D19+E19</f>
        <v>100000</v>
      </c>
      <c r="D19" s="64"/>
      <c r="E19" s="64">
        <v>100000</v>
      </c>
    </row>
    <row r="20" ht="17" customHeight="1" spans="1:5">
      <c r="A20" s="82" t="s">
        <v>215</v>
      </c>
      <c r="B20" s="82" t="s">
        <v>216</v>
      </c>
      <c r="C20" s="64">
        <f t="shared" ref="C20:C42" si="0">D20+E20</f>
        <v>0</v>
      </c>
      <c r="D20" s="64"/>
      <c r="E20" s="64"/>
    </row>
    <row r="21" ht="17" customHeight="1" spans="1:5">
      <c r="A21" s="82" t="s">
        <v>217</v>
      </c>
      <c r="B21" s="82" t="s">
        <v>218</v>
      </c>
      <c r="C21" s="64">
        <f t="shared" si="0"/>
        <v>0</v>
      </c>
      <c r="D21" s="64"/>
      <c r="E21" s="64"/>
    </row>
    <row r="22" ht="17" customHeight="1" spans="1:5">
      <c r="A22" s="82" t="s">
        <v>219</v>
      </c>
      <c r="B22" s="82" t="s">
        <v>220</v>
      </c>
      <c r="C22" s="64">
        <f t="shared" si="0"/>
        <v>8000</v>
      </c>
      <c r="D22" s="64"/>
      <c r="E22" s="64">
        <v>8000</v>
      </c>
    </row>
    <row r="23" ht="17" customHeight="1" spans="1:5">
      <c r="A23" s="82" t="s">
        <v>221</v>
      </c>
      <c r="B23" s="82" t="s">
        <v>222</v>
      </c>
      <c r="C23" s="64">
        <f t="shared" si="0"/>
        <v>300000</v>
      </c>
      <c r="D23" s="64"/>
      <c r="E23" s="64">
        <v>300000</v>
      </c>
    </row>
    <row r="24" ht="17" customHeight="1" spans="1:5">
      <c r="A24" s="82" t="s">
        <v>223</v>
      </c>
      <c r="B24" s="82" t="s">
        <v>224</v>
      </c>
      <c r="C24" s="64">
        <f t="shared" si="0"/>
        <v>100000</v>
      </c>
      <c r="D24" s="64"/>
      <c r="E24" s="64">
        <v>100000</v>
      </c>
    </row>
    <row r="25" ht="17" customHeight="1" spans="1:5">
      <c r="A25" s="82" t="s">
        <v>225</v>
      </c>
      <c r="B25" s="82" t="s">
        <v>226</v>
      </c>
      <c r="C25" s="64">
        <f t="shared" si="0"/>
        <v>360000</v>
      </c>
      <c r="D25" s="64"/>
      <c r="E25" s="64">
        <v>360000</v>
      </c>
    </row>
    <row r="26" ht="17" customHeight="1" spans="1:5">
      <c r="A26" s="82" t="s">
        <v>227</v>
      </c>
      <c r="B26" s="82" t="s">
        <v>228</v>
      </c>
      <c r="C26" s="64">
        <f t="shared" si="0"/>
        <v>200000</v>
      </c>
      <c r="D26" s="64"/>
      <c r="E26" s="64">
        <v>200000</v>
      </c>
    </row>
    <row r="27" ht="17" customHeight="1" spans="1:5">
      <c r="A27" s="82" t="s">
        <v>229</v>
      </c>
      <c r="B27" s="82" t="s">
        <v>230</v>
      </c>
      <c r="C27" s="64">
        <f t="shared" si="0"/>
        <v>200000</v>
      </c>
      <c r="D27" s="64"/>
      <c r="E27" s="64">
        <v>200000</v>
      </c>
    </row>
    <row r="28" ht="17" customHeight="1" spans="1:5">
      <c r="A28" s="82" t="s">
        <v>231</v>
      </c>
      <c r="B28" s="82" t="s">
        <v>232</v>
      </c>
      <c r="C28" s="64">
        <f t="shared" si="0"/>
        <v>450000</v>
      </c>
      <c r="D28" s="64"/>
      <c r="E28" s="64">
        <v>450000</v>
      </c>
    </row>
    <row r="29" ht="17" customHeight="1" spans="1:5">
      <c r="A29" s="82" t="s">
        <v>233</v>
      </c>
      <c r="B29" s="82" t="s">
        <v>234</v>
      </c>
      <c r="C29" s="64">
        <f t="shared" si="0"/>
        <v>0</v>
      </c>
      <c r="D29" s="64"/>
      <c r="E29" s="64"/>
    </row>
    <row r="30" ht="17" customHeight="1" spans="1:5">
      <c r="A30" s="82" t="s">
        <v>235</v>
      </c>
      <c r="B30" s="82" t="s">
        <v>236</v>
      </c>
      <c r="C30" s="64">
        <f t="shared" si="0"/>
        <v>0</v>
      </c>
      <c r="D30" s="64"/>
      <c r="E30" s="64"/>
    </row>
    <row r="31" ht="17" customHeight="1" spans="1:5">
      <c r="A31" s="82" t="s">
        <v>237</v>
      </c>
      <c r="B31" s="82" t="s">
        <v>238</v>
      </c>
      <c r="C31" s="64">
        <f t="shared" si="0"/>
        <v>100000</v>
      </c>
      <c r="D31" s="64"/>
      <c r="E31" s="64">
        <v>100000</v>
      </c>
    </row>
    <row r="32" ht="17" customHeight="1" spans="1:5">
      <c r="A32" s="82" t="s">
        <v>239</v>
      </c>
      <c r="B32" s="82" t="s">
        <v>240</v>
      </c>
      <c r="C32" s="64">
        <f t="shared" si="0"/>
        <v>0</v>
      </c>
      <c r="D32" s="64"/>
      <c r="E32" s="64"/>
    </row>
    <row r="33" ht="17" customHeight="1" spans="1:5">
      <c r="A33" s="82" t="s">
        <v>241</v>
      </c>
      <c r="B33" s="82" t="s">
        <v>242</v>
      </c>
      <c r="C33" s="64">
        <f t="shared" si="0"/>
        <v>0</v>
      </c>
      <c r="D33" s="64"/>
      <c r="E33" s="64"/>
    </row>
    <row r="34" ht="17" customHeight="1" spans="1:5">
      <c r="A34" s="82" t="s">
        <v>243</v>
      </c>
      <c r="B34" s="82" t="s">
        <v>244</v>
      </c>
      <c r="C34" s="64">
        <f t="shared" si="0"/>
        <v>0</v>
      </c>
      <c r="D34" s="64"/>
      <c r="E34" s="64"/>
    </row>
    <row r="35" ht="17" customHeight="1" spans="1:5">
      <c r="A35" s="82" t="s">
        <v>245</v>
      </c>
      <c r="B35" s="82" t="s">
        <v>246</v>
      </c>
      <c r="C35" s="64">
        <f t="shared" si="0"/>
        <v>0</v>
      </c>
      <c r="D35" s="64"/>
      <c r="E35" s="64"/>
    </row>
    <row r="36" ht="17" customHeight="1" spans="1:5">
      <c r="A36" s="82" t="s">
        <v>247</v>
      </c>
      <c r="B36" s="82" t="s">
        <v>248</v>
      </c>
      <c r="C36" s="64">
        <f t="shared" si="0"/>
        <v>100000</v>
      </c>
      <c r="D36" s="64"/>
      <c r="E36" s="64">
        <v>100000</v>
      </c>
    </row>
    <row r="37" ht="17" customHeight="1" spans="1:5">
      <c r="A37" s="82" t="s">
        <v>249</v>
      </c>
      <c r="B37" s="82" t="s">
        <v>250</v>
      </c>
      <c r="C37" s="64">
        <f t="shared" si="0"/>
        <v>0</v>
      </c>
      <c r="D37" s="64"/>
      <c r="E37" s="64"/>
    </row>
    <row r="38" ht="17" customHeight="1" spans="1:5">
      <c r="A38" s="82" t="s">
        <v>251</v>
      </c>
      <c r="B38" s="82" t="s">
        <v>252</v>
      </c>
      <c r="C38" s="64">
        <f t="shared" si="0"/>
        <v>357413.49</v>
      </c>
      <c r="D38" s="64"/>
      <c r="E38" s="64">
        <v>357413.49</v>
      </c>
    </row>
    <row r="39" ht="17" customHeight="1" spans="1:5">
      <c r="A39" s="82" t="s">
        <v>253</v>
      </c>
      <c r="B39" s="82" t="s">
        <v>254</v>
      </c>
      <c r="C39" s="64">
        <f t="shared" si="0"/>
        <v>322828.305</v>
      </c>
      <c r="D39" s="64"/>
      <c r="E39" s="64">
        <v>322828.305</v>
      </c>
    </row>
    <row r="40" ht="17" customHeight="1" spans="1:5">
      <c r="A40" s="82" t="s">
        <v>255</v>
      </c>
      <c r="B40" s="82" t="s">
        <v>256</v>
      </c>
      <c r="C40" s="64">
        <f t="shared" si="0"/>
        <v>40000</v>
      </c>
      <c r="D40" s="64"/>
      <c r="E40" s="64">
        <v>40000</v>
      </c>
    </row>
    <row r="41" ht="17" customHeight="1" spans="1:5">
      <c r="A41" s="82" t="s">
        <v>257</v>
      </c>
      <c r="B41" s="82" t="s">
        <v>258</v>
      </c>
      <c r="C41" s="64">
        <f t="shared" si="0"/>
        <v>14400</v>
      </c>
      <c r="D41" s="64"/>
      <c r="E41" s="64">
        <v>14400</v>
      </c>
    </row>
    <row r="42" ht="17" customHeight="1" spans="1:5">
      <c r="A42" s="82" t="s">
        <v>259</v>
      </c>
      <c r="B42" s="82" t="s">
        <v>260</v>
      </c>
      <c r="C42" s="64">
        <f t="shared" si="0"/>
        <v>6000</v>
      </c>
      <c r="D42" s="64"/>
      <c r="E42" s="64">
        <v>6000</v>
      </c>
    </row>
    <row r="43" ht="17" customHeight="1" spans="1:5">
      <c r="A43" s="81" t="s">
        <v>261</v>
      </c>
      <c r="B43" s="81" t="s">
        <v>262</v>
      </c>
      <c r="C43" s="80">
        <v>409789.84</v>
      </c>
      <c r="D43" s="80">
        <f>SUM(D44:D49)</f>
        <v>409789.84</v>
      </c>
      <c r="E43" s="64"/>
    </row>
    <row r="44" ht="17" customHeight="1" spans="1:5">
      <c r="A44" s="82" t="s">
        <v>263</v>
      </c>
      <c r="B44" s="82" t="s">
        <v>264</v>
      </c>
      <c r="C44" s="64"/>
      <c r="D44" s="64"/>
      <c r="E44" s="64"/>
    </row>
    <row r="45" ht="17" customHeight="1" spans="1:5">
      <c r="A45" s="82" t="s">
        <v>265</v>
      </c>
      <c r="B45" s="82" t="s">
        <v>266</v>
      </c>
      <c r="C45" s="64"/>
      <c r="D45" s="64"/>
      <c r="E45" s="64"/>
    </row>
    <row r="46" ht="17" customHeight="1" spans="1:5">
      <c r="A46" s="82" t="s">
        <v>267</v>
      </c>
      <c r="B46" s="82" t="s">
        <v>268</v>
      </c>
      <c r="C46" s="64">
        <v>409789.84</v>
      </c>
      <c r="D46" s="64">
        <v>409789.84</v>
      </c>
      <c r="E46" s="64"/>
    </row>
    <row r="47" ht="17" customHeight="1" spans="1:5">
      <c r="A47" s="82" t="s">
        <v>269</v>
      </c>
      <c r="B47" s="82" t="s">
        <v>270</v>
      </c>
      <c r="C47" s="64"/>
      <c r="D47" s="64"/>
      <c r="E47" s="64"/>
    </row>
    <row r="48" ht="17" customHeight="1" spans="1:5">
      <c r="A48" s="82" t="s">
        <v>271</v>
      </c>
      <c r="B48" s="82" t="s">
        <v>272</v>
      </c>
      <c r="C48" s="64"/>
      <c r="D48" s="64"/>
      <c r="E48" s="64"/>
    </row>
    <row r="49" ht="17" customHeight="1" spans="1:5">
      <c r="A49" s="82" t="s">
        <v>273</v>
      </c>
      <c r="B49" s="82" t="s">
        <v>274</v>
      </c>
      <c r="C49" s="64"/>
      <c r="D49" s="64"/>
      <c r="E49" s="64"/>
    </row>
    <row r="50" spans="1:5">
      <c r="A50" s="81" t="s">
        <v>275</v>
      </c>
      <c r="B50" s="81" t="s">
        <v>276</v>
      </c>
      <c r="C50" s="80">
        <f>C51+C52</f>
        <v>500000</v>
      </c>
      <c r="D50" s="85"/>
      <c r="E50" s="80">
        <f>E51+E52</f>
        <v>500000</v>
      </c>
    </row>
    <row r="51" spans="1:5">
      <c r="A51" s="63" t="s">
        <v>277</v>
      </c>
      <c r="B51" s="82" t="s">
        <v>278</v>
      </c>
      <c r="C51" s="64"/>
      <c r="D51" s="86"/>
      <c r="E51" s="64"/>
    </row>
    <row r="52" spans="1:5">
      <c r="A52" s="63" t="s">
        <v>279</v>
      </c>
      <c r="B52" s="82" t="s">
        <v>280</v>
      </c>
      <c r="C52" s="64">
        <f>D52+E52</f>
        <v>500000</v>
      </c>
      <c r="D52" s="86"/>
      <c r="E52" s="64">
        <v>500000</v>
      </c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432638888888889" bottom="0.590277777777778" header="0" footer="0.511805555555556"/>
  <pageSetup paperSize="9" fitToWidth="0" fitToHeight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8" sqref="E18:H18"/>
    </sheetView>
  </sheetViews>
  <sheetFormatPr defaultColWidth="10" defaultRowHeight="13.5" outlineLevelCol="7"/>
  <cols>
    <col min="1" max="1" width="29.75" customWidth="1"/>
    <col min="2" max="2" width="9.76666666666667" customWidth="1"/>
    <col min="3" max="3" width="12.9166666666667" customWidth="1"/>
    <col min="4" max="4" width="9.76666666666667" customWidth="1"/>
    <col min="5" max="6" width="14.625" customWidth="1"/>
    <col min="7" max="7" width="9.76666666666667" customWidth="1"/>
    <col min="8" max="8" width="16.75" customWidth="1"/>
  </cols>
  <sheetData>
    <row r="1" ht="14.3" customHeight="1" spans="1:8">
      <c r="A1" s="34"/>
      <c r="B1" s="34"/>
      <c r="C1" s="34"/>
      <c r="D1" s="34"/>
      <c r="E1" s="34"/>
      <c r="F1" s="34"/>
      <c r="G1" s="34"/>
      <c r="H1" s="34"/>
    </row>
    <row r="2" ht="39.85" customHeight="1" spans="1:8">
      <c r="A2" s="68" t="s">
        <v>281</v>
      </c>
      <c r="B2" s="68"/>
      <c r="C2" s="68"/>
      <c r="D2" s="68"/>
      <c r="E2" s="68"/>
      <c r="F2" s="68"/>
      <c r="G2" s="68"/>
      <c r="H2" s="68"/>
    </row>
    <row r="3" ht="22.75" customHeight="1" spans="1:8">
      <c r="A3" s="36" t="s">
        <v>29</v>
      </c>
      <c r="B3" s="36"/>
      <c r="C3" s="34"/>
      <c r="D3" s="34"/>
      <c r="E3" s="34"/>
      <c r="F3" s="34"/>
      <c r="G3" s="34"/>
      <c r="H3" s="69" t="s">
        <v>30</v>
      </c>
    </row>
    <row r="4" ht="22.75" customHeight="1" spans="1:8">
      <c r="A4" s="41" t="s">
        <v>174</v>
      </c>
      <c r="B4" s="41" t="s">
        <v>282</v>
      </c>
      <c r="C4" s="41"/>
      <c r="D4" s="41"/>
      <c r="E4" s="41"/>
      <c r="F4" s="41"/>
      <c r="G4" s="41" t="s">
        <v>283</v>
      </c>
      <c r="H4" s="41" t="s">
        <v>284</v>
      </c>
    </row>
    <row r="5" ht="22.75" customHeight="1" spans="1:8">
      <c r="A5" s="41"/>
      <c r="B5" s="41" t="s">
        <v>112</v>
      </c>
      <c r="C5" s="41" t="s">
        <v>285</v>
      </c>
      <c r="D5" s="41" t="s">
        <v>286</v>
      </c>
      <c r="E5" s="41" t="s">
        <v>287</v>
      </c>
      <c r="F5" s="41"/>
      <c r="G5" s="41"/>
      <c r="H5" s="41"/>
    </row>
    <row r="6" ht="22.75" customHeight="1" spans="1:8">
      <c r="A6" s="41"/>
      <c r="B6" s="41"/>
      <c r="C6" s="41"/>
      <c r="D6" s="41"/>
      <c r="E6" s="41" t="s">
        <v>288</v>
      </c>
      <c r="F6" s="41" t="s">
        <v>289</v>
      </c>
      <c r="G6" s="41"/>
      <c r="H6" s="41"/>
    </row>
    <row r="7" ht="22.75" customHeight="1" spans="1:8">
      <c r="A7" s="70" t="s">
        <v>112</v>
      </c>
      <c r="B7" s="71"/>
      <c r="C7" s="71"/>
      <c r="D7" s="71"/>
      <c r="E7" s="71"/>
      <c r="F7" s="71"/>
      <c r="G7" s="71"/>
      <c r="H7" s="71"/>
    </row>
    <row r="8" ht="22.75" customHeight="1" spans="1:8">
      <c r="A8" s="70" t="s">
        <v>178</v>
      </c>
      <c r="B8" s="71"/>
      <c r="C8" s="71"/>
      <c r="D8" s="71"/>
      <c r="E8" s="71"/>
      <c r="F8" s="71"/>
      <c r="G8" s="71"/>
      <c r="H8" s="71"/>
    </row>
    <row r="9" ht="22.75" customHeight="1" spans="1:8">
      <c r="A9" s="72"/>
      <c r="B9" s="44"/>
      <c r="C9" s="44"/>
      <c r="D9" s="44"/>
      <c r="E9" s="44"/>
      <c r="F9" s="44"/>
      <c r="G9" s="44"/>
      <c r="H9" s="44"/>
    </row>
  </sheetData>
  <mergeCells count="10">
    <mergeCell ref="A2:H2"/>
    <mergeCell ref="A3:B3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786805555555556" bottom="0.271527777777778" header="0" footer="0"/>
  <pageSetup paperSize="9" fitToWidth="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E18" sqref="E18:H18"/>
    </sheetView>
  </sheetViews>
  <sheetFormatPr defaultColWidth="10" defaultRowHeight="15"/>
  <cols>
    <col min="1" max="1" width="9.76666666666667" customWidth="1"/>
    <col min="2" max="2" width="16.5" style="46" customWidth="1"/>
    <col min="3" max="3" width="34.625" style="46" customWidth="1"/>
    <col min="4" max="6" width="20.5" customWidth="1"/>
    <col min="7" max="11" width="9.76666666666667" customWidth="1"/>
  </cols>
  <sheetData>
    <row r="1" ht="14.3" customHeight="1" spans="1:11">
      <c r="A1" s="34"/>
      <c r="B1" s="54"/>
      <c r="C1" s="55"/>
      <c r="D1" s="34"/>
      <c r="E1" s="34"/>
      <c r="F1" s="34"/>
      <c r="G1" s="34"/>
      <c r="H1" s="34"/>
      <c r="I1" s="34"/>
      <c r="J1" s="34"/>
      <c r="K1" s="34"/>
    </row>
    <row r="2" ht="24" customHeight="1" spans="1:11">
      <c r="A2" s="35" t="s">
        <v>290</v>
      </c>
      <c r="B2" s="48"/>
      <c r="C2" s="48"/>
      <c r="D2" s="35"/>
      <c r="E2" s="35"/>
      <c r="F2" s="35"/>
      <c r="G2" s="34"/>
      <c r="H2" s="34"/>
      <c r="I2" s="34"/>
      <c r="J2" s="34"/>
      <c r="K2" s="34"/>
    </row>
    <row r="3" ht="22.75" customHeight="1" spans="1:11">
      <c r="A3" s="36" t="s">
        <v>29</v>
      </c>
      <c r="B3" s="36"/>
      <c r="C3" s="36"/>
      <c r="D3" s="37"/>
      <c r="E3" s="37"/>
      <c r="F3" s="37" t="s">
        <v>30</v>
      </c>
      <c r="G3" s="34"/>
      <c r="H3" s="34"/>
      <c r="I3" s="34"/>
      <c r="J3" s="34"/>
      <c r="K3" s="34"/>
    </row>
    <row r="4" ht="16" customHeight="1" spans="1:11">
      <c r="A4" s="39" t="s">
        <v>291</v>
      </c>
      <c r="B4" s="56" t="s">
        <v>292</v>
      </c>
      <c r="C4" s="57" t="s">
        <v>293</v>
      </c>
      <c r="D4" s="39" t="s">
        <v>112</v>
      </c>
      <c r="E4" s="39" t="s">
        <v>109</v>
      </c>
      <c r="F4" s="39" t="s">
        <v>110</v>
      </c>
      <c r="G4" s="34"/>
      <c r="H4" s="34"/>
      <c r="I4" s="34"/>
      <c r="J4" s="34"/>
      <c r="K4" s="34"/>
    </row>
    <row r="5" ht="16" customHeight="1" spans="1:11">
      <c r="A5" s="39"/>
      <c r="B5" s="58"/>
      <c r="C5" s="59" t="s">
        <v>112</v>
      </c>
      <c r="D5" s="60">
        <f>D6+D7+D8+D9+D10+D11+D12+D13+D14+D15+D16+D17+D18+D19+D20+D21+D22+D23+D24+D26+D27+D28+D29+D30+D31</f>
        <v>3358641.795</v>
      </c>
      <c r="E5" s="60">
        <v>3358641.8</v>
      </c>
      <c r="F5" s="61"/>
      <c r="G5" s="37"/>
      <c r="H5" s="37"/>
      <c r="I5" s="37"/>
      <c r="J5" s="37"/>
      <c r="K5" s="37"/>
    </row>
    <row r="6" ht="16" customHeight="1" spans="1:6">
      <c r="A6" s="62">
        <v>1</v>
      </c>
      <c r="B6" s="63" t="s">
        <v>211</v>
      </c>
      <c r="C6" s="63" t="s">
        <v>212</v>
      </c>
      <c r="D6" s="64">
        <v>200000</v>
      </c>
      <c r="E6" s="64">
        <v>200000</v>
      </c>
      <c r="F6" s="65"/>
    </row>
    <row r="7" ht="16" customHeight="1" spans="1:6">
      <c r="A7" s="62">
        <v>2</v>
      </c>
      <c r="B7" s="63" t="s">
        <v>213</v>
      </c>
      <c r="C7" s="63" t="s">
        <v>214</v>
      </c>
      <c r="D7" s="64">
        <v>100000</v>
      </c>
      <c r="E7" s="64">
        <v>100000</v>
      </c>
      <c r="F7" s="65"/>
    </row>
    <row r="8" ht="16" customHeight="1" spans="1:6">
      <c r="A8" s="62">
        <v>3</v>
      </c>
      <c r="B8" s="63" t="s">
        <v>215</v>
      </c>
      <c r="C8" s="63" t="s">
        <v>216</v>
      </c>
      <c r="D8" s="64"/>
      <c r="E8" s="64"/>
      <c r="F8" s="65"/>
    </row>
    <row r="9" ht="16" customHeight="1" spans="1:6">
      <c r="A9" s="62">
        <v>4</v>
      </c>
      <c r="B9" s="63" t="s">
        <v>217</v>
      </c>
      <c r="C9" s="63" t="s">
        <v>218</v>
      </c>
      <c r="D9" s="64"/>
      <c r="E9" s="64"/>
      <c r="F9" s="65"/>
    </row>
    <row r="10" ht="16" customHeight="1" spans="1:6">
      <c r="A10" s="62">
        <v>5</v>
      </c>
      <c r="B10" s="63" t="s">
        <v>219</v>
      </c>
      <c r="C10" s="63" t="s">
        <v>220</v>
      </c>
      <c r="D10" s="64">
        <v>8000</v>
      </c>
      <c r="E10" s="64">
        <v>8000</v>
      </c>
      <c r="F10" s="65"/>
    </row>
    <row r="11" ht="16" customHeight="1" spans="1:6">
      <c r="A11" s="62">
        <v>6</v>
      </c>
      <c r="B11" s="63" t="s">
        <v>221</v>
      </c>
      <c r="C11" s="63" t="s">
        <v>222</v>
      </c>
      <c r="D11" s="64">
        <v>300000</v>
      </c>
      <c r="E11" s="64">
        <v>300000</v>
      </c>
      <c r="F11" s="65"/>
    </row>
    <row r="12" ht="16" customHeight="1" spans="1:6">
      <c r="A12" s="62">
        <v>7</v>
      </c>
      <c r="B12" s="63" t="s">
        <v>223</v>
      </c>
      <c r="C12" s="63" t="s">
        <v>224</v>
      </c>
      <c r="D12" s="64">
        <v>100000</v>
      </c>
      <c r="E12" s="64">
        <v>100000</v>
      </c>
      <c r="F12" s="65"/>
    </row>
    <row r="13" ht="16" customHeight="1" spans="1:6">
      <c r="A13" s="62">
        <v>8</v>
      </c>
      <c r="B13" s="63" t="s">
        <v>225</v>
      </c>
      <c r="C13" s="63" t="s">
        <v>226</v>
      </c>
      <c r="D13" s="64">
        <v>360000</v>
      </c>
      <c r="E13" s="64">
        <v>360000</v>
      </c>
      <c r="F13" s="65"/>
    </row>
    <row r="14" ht="16" customHeight="1" spans="1:6">
      <c r="A14" s="62">
        <v>9</v>
      </c>
      <c r="B14" s="63" t="s">
        <v>227</v>
      </c>
      <c r="C14" s="63" t="s">
        <v>228</v>
      </c>
      <c r="D14" s="64">
        <v>200000</v>
      </c>
      <c r="E14" s="64">
        <v>200000</v>
      </c>
      <c r="F14" s="65"/>
    </row>
    <row r="15" ht="16" customHeight="1" spans="1:6">
      <c r="A15" s="62">
        <v>10</v>
      </c>
      <c r="B15" s="63" t="s">
        <v>229</v>
      </c>
      <c r="C15" s="63" t="s">
        <v>230</v>
      </c>
      <c r="D15" s="64">
        <v>200000</v>
      </c>
      <c r="E15" s="64">
        <v>200000</v>
      </c>
      <c r="F15" s="65"/>
    </row>
    <row r="16" ht="16" customHeight="1" spans="1:6">
      <c r="A16" s="62">
        <v>11</v>
      </c>
      <c r="B16" s="63" t="s">
        <v>231</v>
      </c>
      <c r="C16" s="63" t="s">
        <v>232</v>
      </c>
      <c r="D16" s="64">
        <v>450000</v>
      </c>
      <c r="E16" s="64">
        <v>450000</v>
      </c>
      <c r="F16" s="65"/>
    </row>
    <row r="17" ht="16" customHeight="1" spans="1:6">
      <c r="A17" s="62">
        <v>12</v>
      </c>
      <c r="B17" s="63" t="s">
        <v>233</v>
      </c>
      <c r="C17" s="63" t="s">
        <v>234</v>
      </c>
      <c r="D17" s="64"/>
      <c r="E17" s="64"/>
      <c r="F17" s="65"/>
    </row>
    <row r="18" ht="16" customHeight="1" spans="1:6">
      <c r="A18" s="62">
        <v>13</v>
      </c>
      <c r="B18" s="63" t="s">
        <v>235</v>
      </c>
      <c r="C18" s="63" t="s">
        <v>236</v>
      </c>
      <c r="D18" s="64"/>
      <c r="E18" s="64"/>
      <c r="F18" s="65"/>
    </row>
    <row r="19" ht="16" customHeight="1" spans="1:6">
      <c r="A19" s="62">
        <v>14</v>
      </c>
      <c r="B19" s="63" t="s">
        <v>237</v>
      </c>
      <c r="C19" s="63" t="s">
        <v>238</v>
      </c>
      <c r="D19" s="64">
        <v>100000</v>
      </c>
      <c r="E19" s="64">
        <v>100000</v>
      </c>
      <c r="F19" s="65"/>
    </row>
    <row r="20" ht="16" customHeight="1" spans="1:6">
      <c r="A20" s="62">
        <v>15</v>
      </c>
      <c r="B20" s="63" t="s">
        <v>239</v>
      </c>
      <c r="C20" s="63" t="s">
        <v>240</v>
      </c>
      <c r="D20" s="64"/>
      <c r="E20" s="64"/>
      <c r="F20" s="65"/>
    </row>
    <row r="21" ht="16" customHeight="1" spans="1:6">
      <c r="A21" s="62">
        <v>16</v>
      </c>
      <c r="B21" s="63" t="s">
        <v>241</v>
      </c>
      <c r="C21" s="63" t="s">
        <v>242</v>
      </c>
      <c r="D21" s="64"/>
      <c r="E21" s="64"/>
      <c r="F21" s="65"/>
    </row>
    <row r="22" ht="16" customHeight="1" spans="1:6">
      <c r="A22" s="62">
        <v>17</v>
      </c>
      <c r="B22" s="63" t="s">
        <v>243</v>
      </c>
      <c r="C22" s="63" t="s">
        <v>244</v>
      </c>
      <c r="D22" s="64"/>
      <c r="E22" s="64"/>
      <c r="F22" s="65"/>
    </row>
    <row r="23" ht="16" customHeight="1" spans="1:6">
      <c r="A23" s="62">
        <v>18</v>
      </c>
      <c r="B23" s="63" t="s">
        <v>245</v>
      </c>
      <c r="C23" s="63" t="s">
        <v>246</v>
      </c>
      <c r="D23" s="64"/>
      <c r="E23" s="64"/>
      <c r="F23" s="65"/>
    </row>
    <row r="24" ht="16" customHeight="1" spans="1:6">
      <c r="A24" s="62">
        <v>19</v>
      </c>
      <c r="B24" s="63" t="s">
        <v>247</v>
      </c>
      <c r="C24" s="63" t="s">
        <v>248</v>
      </c>
      <c r="D24" s="64">
        <v>100000</v>
      </c>
      <c r="E24" s="64">
        <v>100000</v>
      </c>
      <c r="F24" s="65"/>
    </row>
    <row r="25" ht="16" customHeight="1" spans="1:6">
      <c r="A25" s="62">
        <v>20</v>
      </c>
      <c r="B25" s="63" t="s">
        <v>249</v>
      </c>
      <c r="C25" s="63" t="s">
        <v>250</v>
      </c>
      <c r="D25" s="64"/>
      <c r="E25" s="64"/>
      <c r="F25" s="65"/>
    </row>
    <row r="26" ht="16" customHeight="1" spans="1:6">
      <c r="A26" s="62">
        <v>21</v>
      </c>
      <c r="B26" s="63" t="s">
        <v>251</v>
      </c>
      <c r="C26" s="63" t="s">
        <v>252</v>
      </c>
      <c r="D26" s="64">
        <v>357413.49</v>
      </c>
      <c r="E26" s="64">
        <v>357413.49</v>
      </c>
      <c r="F26" s="65"/>
    </row>
    <row r="27" ht="16" customHeight="1" spans="1:6">
      <c r="A27" s="62">
        <v>22</v>
      </c>
      <c r="B27" s="63" t="s">
        <v>253</v>
      </c>
      <c r="C27" s="63" t="s">
        <v>254</v>
      </c>
      <c r="D27" s="64">
        <v>322828.305</v>
      </c>
      <c r="E27" s="64">
        <v>322828.305</v>
      </c>
      <c r="F27" s="65"/>
    </row>
    <row r="28" ht="16" customHeight="1" spans="1:6">
      <c r="A28" s="62">
        <v>23</v>
      </c>
      <c r="B28" s="63" t="s">
        <v>255</v>
      </c>
      <c r="C28" s="63" t="s">
        <v>256</v>
      </c>
      <c r="D28" s="64">
        <v>40000</v>
      </c>
      <c r="E28" s="64">
        <v>40000</v>
      </c>
      <c r="F28" s="65"/>
    </row>
    <row r="29" ht="16" customHeight="1" spans="1:6">
      <c r="A29" s="62">
        <v>24</v>
      </c>
      <c r="B29" s="63" t="s">
        <v>257</v>
      </c>
      <c r="C29" s="63" t="s">
        <v>258</v>
      </c>
      <c r="D29" s="64">
        <v>14400</v>
      </c>
      <c r="E29" s="64">
        <v>14400</v>
      </c>
      <c r="F29" s="65"/>
    </row>
    <row r="30" ht="16" customHeight="1" spans="1:6">
      <c r="A30" s="62">
        <v>25</v>
      </c>
      <c r="B30" s="63" t="s">
        <v>259</v>
      </c>
      <c r="C30" s="63" t="s">
        <v>260</v>
      </c>
      <c r="D30" s="64">
        <v>6000</v>
      </c>
      <c r="E30" s="64">
        <v>6000</v>
      </c>
      <c r="F30" s="65"/>
    </row>
    <row r="31" ht="13.5" spans="1:6">
      <c r="A31" s="66">
        <v>26</v>
      </c>
      <c r="B31" s="63">
        <v>31002</v>
      </c>
      <c r="C31" s="63" t="s">
        <v>280</v>
      </c>
      <c r="D31" s="66">
        <v>500000</v>
      </c>
      <c r="E31" s="66">
        <v>500000</v>
      </c>
      <c r="F31" s="67"/>
    </row>
  </sheetData>
  <mergeCells count="2">
    <mergeCell ref="A2:F2"/>
    <mergeCell ref="A3:C3"/>
  </mergeCells>
  <printOptions horizontalCentered="1"/>
  <pageMargins left="0.751388888888889" right="0.751388888888889" top="0.66875" bottom="0.550694444444444" header="0" footer="0"/>
  <pageSetup paperSize="9" fitToWidth="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8" sqref="E18:H18"/>
    </sheetView>
  </sheetViews>
  <sheetFormatPr defaultColWidth="7" defaultRowHeight="12.75" customHeight="1"/>
  <cols>
    <col min="1" max="1" width="19.5" style="46" customWidth="1"/>
    <col min="2" max="2" width="53.625" style="46" customWidth="1"/>
    <col min="3" max="3" width="47.25" style="46" customWidth="1"/>
    <col min="4" max="4" width="2.5" style="46" customWidth="1"/>
    <col min="5" max="16" width="8" style="46"/>
    <col min="17" max="16384" width="7.875" style="45"/>
  </cols>
  <sheetData>
    <row r="1" ht="15" customHeight="1" spans="1:16">
      <c r="A1" s="47"/>
      <c r="B1" s="47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ht="32.25" customHeight="1" spans="1:16">
      <c r="A2" s="48" t="s">
        <v>294</v>
      </c>
      <c r="B2" s="48"/>
      <c r="C2" s="4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ht="15" customHeight="1" spans="1:16">
      <c r="A3" s="36" t="s">
        <v>29</v>
      </c>
      <c r="B3" s="36"/>
      <c r="C3" s="49" t="s">
        <v>30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ht="25.5" customHeight="1" spans="1:16">
      <c r="A4" s="50" t="s">
        <v>295</v>
      </c>
      <c r="B4" s="50"/>
      <c r="C4" s="51" t="s">
        <v>34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ht="25.5" customHeight="1" spans="1:16">
      <c r="A5" s="50" t="s">
        <v>296</v>
      </c>
      <c r="B5" s="50" t="s">
        <v>297</v>
      </c>
      <c r="C5" s="51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="45" customFormat="1" ht="25.5" customHeight="1" spans="1:3">
      <c r="A6" s="50" t="s">
        <v>112</v>
      </c>
      <c r="B6" s="50"/>
      <c r="C6" s="51"/>
    </row>
    <row r="7" s="45" customFormat="1" ht="26.25" customHeight="1" spans="1:4">
      <c r="A7" s="52"/>
      <c r="B7" s="52"/>
      <c r="C7" s="53">
        <v>0</v>
      </c>
      <c r="D7" s="46"/>
    </row>
    <row r="8" ht="26.25" customHeight="1" spans="1:16">
      <c r="A8" s="52"/>
      <c r="B8" s="52"/>
      <c r="C8" s="53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ht="26.25" customHeight="1" spans="1:16">
      <c r="A9" s="52"/>
      <c r="B9" s="52"/>
      <c r="C9" s="53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ht="26.25" customHeight="1" spans="1:3">
      <c r="A10" s="52"/>
      <c r="B10" s="52"/>
      <c r="C10" s="53"/>
    </row>
    <row r="11" ht="26.25" customHeight="1" spans="1:3">
      <c r="A11" s="52"/>
      <c r="B11" s="52"/>
      <c r="C11" s="53"/>
    </row>
    <row r="12" ht="26.25" customHeight="1" spans="1:3">
      <c r="A12" s="52"/>
      <c r="B12" s="52"/>
      <c r="C12" s="53"/>
    </row>
  </sheetData>
  <sheetProtection formatCells="0" formatColumns="0" formatRows="0"/>
  <mergeCells count="4">
    <mergeCell ref="A2:C2"/>
    <mergeCell ref="A3:B3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E18" sqref="E18:H18"/>
    </sheetView>
  </sheetViews>
  <sheetFormatPr defaultColWidth="10" defaultRowHeight="13.5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4"/>
      <c r="B1" s="34"/>
      <c r="C1" s="34"/>
      <c r="D1" s="34"/>
      <c r="E1" s="34"/>
    </row>
    <row r="2" ht="39.85" customHeight="1" spans="1:5">
      <c r="A2" s="35" t="s">
        <v>298</v>
      </c>
      <c r="B2" s="35"/>
      <c r="C2" s="35"/>
      <c r="D2" s="35"/>
      <c r="E2" s="35"/>
    </row>
    <row r="3" ht="22.75" customHeight="1" spans="1:5">
      <c r="A3" s="36" t="s">
        <v>29</v>
      </c>
      <c r="B3" s="36"/>
      <c r="C3" s="37"/>
      <c r="D3" s="37"/>
      <c r="E3" s="38" t="s">
        <v>30</v>
      </c>
    </row>
    <row r="4" ht="22.75" customHeight="1" spans="1:5">
      <c r="A4" s="39" t="s">
        <v>174</v>
      </c>
      <c r="B4" s="39" t="s">
        <v>112</v>
      </c>
      <c r="C4" s="40" t="s">
        <v>299</v>
      </c>
      <c r="D4" s="41" t="s">
        <v>300</v>
      </c>
      <c r="E4" s="41" t="s">
        <v>301</v>
      </c>
    </row>
    <row r="5" ht="22.75" customHeight="1" spans="1:5">
      <c r="A5" s="39" t="s">
        <v>178</v>
      </c>
      <c r="B5" s="42"/>
      <c r="C5" s="43"/>
      <c r="D5" s="44"/>
      <c r="E5" s="44"/>
    </row>
    <row r="28" spans="9:9">
      <c r="I28" t="s">
        <v>302</v>
      </c>
    </row>
  </sheetData>
  <mergeCells count="2">
    <mergeCell ref="A2:E2"/>
    <mergeCell ref="A3:B3"/>
  </mergeCells>
  <printOptions horizontalCentered="1"/>
  <pageMargins left="0.751388888888889" right="0.751388888888889" top="0.904861111111111" bottom="0.27152777777777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8" sqref="E18:H18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s="1" customFormat="1" ht="20.25" spans="1:2">
      <c r="A1" s="26" t="s">
        <v>303</v>
      </c>
      <c r="B1" s="26"/>
    </row>
    <row r="2" s="1" customFormat="1" spans="1:1">
      <c r="A2" s="27" t="s">
        <v>304</v>
      </c>
    </row>
    <row r="3" s="1" customFormat="1" ht="15" customHeight="1" spans="1:2">
      <c r="A3" s="28" t="s">
        <v>33</v>
      </c>
      <c r="B3" s="29" t="s">
        <v>34</v>
      </c>
    </row>
    <row r="4" s="1" customFormat="1" spans="1:2">
      <c r="A4" s="28"/>
      <c r="B4" s="29"/>
    </row>
    <row r="5" s="1" customFormat="1" spans="1:2">
      <c r="A5" s="14" t="s">
        <v>305</v>
      </c>
      <c r="B5" s="29">
        <v>1</v>
      </c>
    </row>
    <row r="6" s="1" customFormat="1" spans="1:2">
      <c r="A6" s="30" t="s">
        <v>306</v>
      </c>
      <c r="B6" s="31">
        <v>0</v>
      </c>
    </row>
    <row r="7" s="1" customFormat="1" spans="1:2">
      <c r="A7" s="32"/>
      <c r="B7" s="31"/>
    </row>
    <row r="8" s="1" customFormat="1" spans="1:2">
      <c r="A8" s="32"/>
      <c r="B8" s="31"/>
    </row>
    <row r="9" s="1" customFormat="1" spans="1:2">
      <c r="A9" s="32"/>
      <c r="B9" s="31"/>
    </row>
    <row r="10" s="1" customFormat="1" spans="1:2">
      <c r="A10" s="32"/>
      <c r="B10" s="31"/>
    </row>
    <row r="11" s="1" customFormat="1" spans="1:2">
      <c r="A11" s="32"/>
      <c r="B11" s="31"/>
    </row>
    <row r="12" s="1" customFormat="1" spans="1:2">
      <c r="A12" s="32"/>
      <c r="B12" s="31"/>
    </row>
    <row r="13" s="1" customFormat="1" spans="1:2">
      <c r="A13" s="32"/>
      <c r="B13" s="31"/>
    </row>
    <row r="14" s="1" customFormat="1" spans="1:2">
      <c r="A14" s="32"/>
      <c r="B14" s="31"/>
    </row>
    <row r="15" s="1" customFormat="1" spans="1:2">
      <c r="A15" s="32"/>
      <c r="B15" s="31"/>
    </row>
    <row r="16" s="1" customFormat="1" spans="1:1">
      <c r="A16" s="33" t="s">
        <v>307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topLeftCell="A7" workbookViewId="0">
      <selection activeCell="B13" sqref="B13:P13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s="1" customFormat="1" ht="18.75" spans="1:16">
      <c r="A1" s="2" t="s">
        <v>308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302</v>
      </c>
    </row>
    <row r="3" s="1" customFormat="1" ht="33" customHeight="1" spans="1:16">
      <c r="A3" s="4" t="s">
        <v>309</v>
      </c>
      <c r="B3" s="10" t="s">
        <v>178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310</v>
      </c>
      <c r="B4" s="12" t="s">
        <v>311</v>
      </c>
      <c r="C4" s="6"/>
      <c r="D4" s="6"/>
      <c r="E4" s="6"/>
      <c r="F4" s="4" t="s">
        <v>312</v>
      </c>
      <c r="G4" s="4"/>
      <c r="H4" s="4"/>
      <c r="I4" s="4"/>
      <c r="J4" s="6">
        <v>13629342976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313</v>
      </c>
      <c r="B5" s="4" t="s">
        <v>314</v>
      </c>
      <c r="C5" s="4"/>
      <c r="D5" s="10" t="s">
        <v>315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36" customHeight="1" spans="1:16">
      <c r="A6" s="4"/>
      <c r="B6" s="4" t="s">
        <v>316</v>
      </c>
      <c r="C6" s="4"/>
      <c r="D6" s="10" t="s">
        <v>317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318</v>
      </c>
      <c r="C7" s="4"/>
      <c r="D7" s="13" t="s">
        <v>319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320</v>
      </c>
      <c r="C8" s="4"/>
      <c r="D8" s="10" t="s">
        <v>321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322</v>
      </c>
      <c r="B9" s="4" t="s">
        <v>323</v>
      </c>
      <c r="C9" s="4"/>
      <c r="D9" s="13" t="s">
        <v>321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36" customHeight="1" spans="1:16">
      <c r="A10" s="4"/>
      <c r="B10" s="14" t="s">
        <v>324</v>
      </c>
      <c r="C10" s="14"/>
      <c r="D10" s="10" t="s">
        <v>325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4" t="s">
        <v>326</v>
      </c>
      <c r="C11" s="14"/>
      <c r="D11" s="4" t="s">
        <v>327</v>
      </c>
      <c r="E11" s="4"/>
      <c r="F11" s="4"/>
      <c r="G11" s="4"/>
      <c r="H11" s="4" t="s">
        <v>328</v>
      </c>
      <c r="I11" s="4"/>
      <c r="J11" s="4"/>
      <c r="K11" s="4"/>
      <c r="L11" s="4" t="s">
        <v>329</v>
      </c>
      <c r="M11" s="4"/>
      <c r="N11" s="4"/>
      <c r="O11" s="4"/>
      <c r="P11" s="4" t="s">
        <v>330</v>
      </c>
    </row>
    <row r="12" s="1" customFormat="1" ht="36" customHeight="1" spans="1:16">
      <c r="A12" s="4"/>
      <c r="B12" s="12" t="s">
        <v>331</v>
      </c>
      <c r="C12" s="15"/>
      <c r="D12" s="16" t="s">
        <v>332</v>
      </c>
      <c r="E12" s="17"/>
      <c r="F12" s="17"/>
      <c r="G12" s="18"/>
      <c r="H12" s="5"/>
      <c r="I12" s="5"/>
      <c r="J12" s="5"/>
      <c r="K12" s="5"/>
      <c r="L12" s="5">
        <v>208</v>
      </c>
      <c r="M12" s="5"/>
      <c r="N12" s="5"/>
      <c r="O12" s="5"/>
      <c r="P12" s="5">
        <v>0</v>
      </c>
    </row>
    <row r="13" s="1" customFormat="1" ht="36" customHeight="1" spans="1:16">
      <c r="A13" s="4" t="s">
        <v>333</v>
      </c>
      <c r="B13" s="10" t="s">
        <v>334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335</v>
      </c>
      <c r="B14" s="4" t="s">
        <v>336</v>
      </c>
      <c r="C14" s="4" t="s">
        <v>337</v>
      </c>
      <c r="D14" s="4"/>
      <c r="E14" s="4"/>
      <c r="F14" s="4"/>
      <c r="G14" s="4" t="s">
        <v>338</v>
      </c>
      <c r="H14" s="4"/>
      <c r="I14" s="4"/>
      <c r="J14" s="4"/>
      <c r="K14" s="4" t="s">
        <v>339</v>
      </c>
      <c r="L14" s="4"/>
      <c r="M14" s="4"/>
      <c r="N14" s="4"/>
      <c r="O14" s="4" t="s">
        <v>340</v>
      </c>
      <c r="P14" s="4"/>
    </row>
    <row r="15" s="1" customFormat="1" ht="33" customHeight="1" spans="1:16">
      <c r="A15" s="4"/>
      <c r="B15" s="19" t="s">
        <v>341</v>
      </c>
      <c r="C15" s="6">
        <v>3261.458943</v>
      </c>
      <c r="D15" s="6"/>
      <c r="E15" s="6"/>
      <c r="F15" s="6"/>
      <c r="G15" s="6">
        <v>3261.458943</v>
      </c>
      <c r="H15" s="6"/>
      <c r="I15" s="6"/>
      <c r="J15" s="6"/>
      <c r="K15" s="24">
        <v>1</v>
      </c>
      <c r="L15" s="6"/>
      <c r="M15" s="6"/>
      <c r="N15" s="6"/>
      <c r="O15" s="6"/>
      <c r="P15" s="6"/>
    </row>
    <row r="16" s="1" customFormat="1" ht="30" customHeight="1" spans="1:16">
      <c r="A16" s="4" t="s">
        <v>342</v>
      </c>
      <c r="B16" s="4" t="s">
        <v>343</v>
      </c>
      <c r="C16" s="4"/>
      <c r="D16" s="4"/>
      <c r="E16" s="4"/>
      <c r="F16" s="4"/>
      <c r="G16" s="4"/>
      <c r="H16" s="4"/>
      <c r="I16" s="4" t="s">
        <v>344</v>
      </c>
      <c r="J16" s="4"/>
      <c r="K16" s="4"/>
      <c r="L16" s="4"/>
      <c r="M16" s="4"/>
      <c r="N16" s="4"/>
      <c r="O16" s="4"/>
      <c r="P16" s="4"/>
    </row>
    <row r="17" s="1" customFormat="1" ht="26" customHeight="1" spans="1:16">
      <c r="A17" s="4"/>
      <c r="B17" s="4" t="s">
        <v>345</v>
      </c>
      <c r="C17" s="4"/>
      <c r="D17" s="4"/>
      <c r="E17" s="6"/>
      <c r="F17" s="6"/>
      <c r="G17" s="6"/>
      <c r="H17" s="6"/>
      <c r="I17" s="4" t="s">
        <v>185</v>
      </c>
      <c r="J17" s="4"/>
      <c r="K17" s="4"/>
      <c r="L17" s="4"/>
      <c r="M17" s="4"/>
      <c r="N17" s="6">
        <v>2634.19922</v>
      </c>
      <c r="O17" s="6"/>
      <c r="P17" s="6"/>
    </row>
    <row r="18" s="1" customFormat="1" ht="28" customHeight="1" spans="1:16">
      <c r="A18" s="4"/>
      <c r="B18" s="4" t="s">
        <v>346</v>
      </c>
      <c r="C18" s="4"/>
      <c r="D18" s="4"/>
      <c r="E18" s="6">
        <v>2970.0634</v>
      </c>
      <c r="F18" s="6"/>
      <c r="G18" s="6"/>
      <c r="H18" s="6"/>
      <c r="I18" s="4" t="s">
        <v>186</v>
      </c>
      <c r="J18" s="4"/>
      <c r="K18" s="4"/>
      <c r="L18" s="4"/>
      <c r="M18" s="4"/>
      <c r="N18" s="6">
        <v>805.86418</v>
      </c>
      <c r="O18" s="6"/>
      <c r="P18" s="6"/>
    </row>
    <row r="19" s="1" customFormat="1" ht="25" customHeight="1" spans="1:16">
      <c r="A19" s="4"/>
      <c r="B19" s="4" t="s">
        <v>347</v>
      </c>
      <c r="C19" s="4"/>
      <c r="D19" s="4"/>
      <c r="E19" s="6">
        <v>470</v>
      </c>
      <c r="F19" s="6"/>
      <c r="G19" s="6"/>
      <c r="H19" s="6"/>
      <c r="I19" s="4" t="s">
        <v>348</v>
      </c>
      <c r="J19" s="4"/>
      <c r="K19" s="4"/>
      <c r="L19" s="4"/>
      <c r="M19" s="4"/>
      <c r="N19" s="6"/>
      <c r="O19" s="6"/>
      <c r="P19" s="6"/>
    </row>
    <row r="20" s="1" customFormat="1" ht="30" customHeight="1" spans="1:16">
      <c r="A20" s="4"/>
      <c r="B20" s="4" t="s">
        <v>349</v>
      </c>
      <c r="C20" s="4"/>
      <c r="D20" s="4"/>
      <c r="E20" s="6">
        <v>3440.0634</v>
      </c>
      <c r="F20" s="6"/>
      <c r="G20" s="6"/>
      <c r="H20" s="6"/>
      <c r="I20" s="4" t="s">
        <v>350</v>
      </c>
      <c r="J20" s="4"/>
      <c r="K20" s="4"/>
      <c r="L20" s="4"/>
      <c r="M20" s="4"/>
      <c r="N20" s="6">
        <v>3440.0634</v>
      </c>
      <c r="O20" s="6"/>
      <c r="P20" s="6"/>
    </row>
    <row r="21" s="1" customFormat="1" ht="36" customHeight="1" spans="1:16">
      <c r="A21" s="4" t="s">
        <v>351</v>
      </c>
      <c r="B21" s="10" t="s">
        <v>321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352</v>
      </c>
      <c r="B22" s="4" t="s">
        <v>353</v>
      </c>
      <c r="C22" s="4"/>
      <c r="D22" s="4" t="s">
        <v>354</v>
      </c>
      <c r="E22" s="4"/>
      <c r="F22" s="4"/>
      <c r="G22" s="4"/>
      <c r="H22" s="4"/>
      <c r="I22" s="4"/>
      <c r="J22" s="4"/>
      <c r="K22" s="4"/>
      <c r="L22" s="4"/>
      <c r="M22" s="4" t="s">
        <v>355</v>
      </c>
      <c r="N22" s="4"/>
      <c r="O22" s="4"/>
      <c r="P22" s="4"/>
    </row>
    <row r="23" s="1" customFormat="1" ht="25" customHeight="1" spans="1:16">
      <c r="A23" s="20" t="s">
        <v>356</v>
      </c>
      <c r="B23" s="21" t="s">
        <v>357</v>
      </c>
      <c r="C23" s="5"/>
      <c r="D23" s="21" t="s">
        <v>358</v>
      </c>
      <c r="E23" s="5"/>
      <c r="F23" s="5"/>
      <c r="G23" s="5"/>
      <c r="H23" s="5"/>
      <c r="I23" s="5"/>
      <c r="J23" s="5"/>
      <c r="K23" s="5"/>
      <c r="L23" s="5"/>
      <c r="M23" s="21" t="s">
        <v>359</v>
      </c>
      <c r="N23" s="5"/>
      <c r="O23" s="5"/>
      <c r="P23" s="5"/>
    </row>
    <row r="24" s="1" customFormat="1" ht="25" customHeight="1" spans="1:16">
      <c r="A24" s="22"/>
      <c r="B24" s="21" t="s">
        <v>360</v>
      </c>
      <c r="C24" s="5"/>
      <c r="D24" s="21" t="s">
        <v>361</v>
      </c>
      <c r="E24" s="5"/>
      <c r="F24" s="5"/>
      <c r="G24" s="5"/>
      <c r="H24" s="5"/>
      <c r="I24" s="5"/>
      <c r="J24" s="5"/>
      <c r="K24" s="5"/>
      <c r="L24" s="5"/>
      <c r="M24" s="21" t="s">
        <v>362</v>
      </c>
      <c r="N24" s="5"/>
      <c r="O24" s="5"/>
      <c r="P24" s="5"/>
    </row>
    <row r="25" s="1" customFormat="1" ht="25" customHeight="1" spans="1:16">
      <c r="A25" s="23"/>
      <c r="B25" s="21" t="s">
        <v>363</v>
      </c>
      <c r="C25" s="5"/>
      <c r="D25" s="21" t="s">
        <v>364</v>
      </c>
      <c r="E25" s="5"/>
      <c r="F25" s="5"/>
      <c r="G25" s="5"/>
      <c r="H25" s="5"/>
      <c r="I25" s="5"/>
      <c r="J25" s="5"/>
      <c r="K25" s="5"/>
      <c r="L25" s="5"/>
      <c r="M25" s="21" t="s">
        <v>359</v>
      </c>
      <c r="N25" s="5"/>
      <c r="O25" s="5"/>
      <c r="P25" s="5"/>
    </row>
    <row r="26" s="1" customFormat="1" ht="25" customHeight="1" spans="1:16">
      <c r="A26" s="21" t="s">
        <v>365</v>
      </c>
      <c r="B26" s="21" t="s">
        <v>366</v>
      </c>
      <c r="C26" s="5"/>
      <c r="D26" s="21" t="s">
        <v>367</v>
      </c>
      <c r="E26" s="5"/>
      <c r="F26" s="5"/>
      <c r="G26" s="5"/>
      <c r="H26" s="5"/>
      <c r="I26" s="5"/>
      <c r="J26" s="5"/>
      <c r="K26" s="5"/>
      <c r="L26" s="5"/>
      <c r="M26" s="21" t="s">
        <v>362</v>
      </c>
      <c r="N26" s="5"/>
      <c r="O26" s="5"/>
      <c r="P26" s="5"/>
    </row>
    <row r="27" s="1" customFormat="1" ht="25" customHeight="1" spans="1:16">
      <c r="A27" s="21" t="s">
        <v>368</v>
      </c>
      <c r="B27" s="21" t="s">
        <v>369</v>
      </c>
      <c r="C27" s="5"/>
      <c r="D27" s="21" t="s">
        <v>370</v>
      </c>
      <c r="E27" s="5"/>
      <c r="F27" s="5"/>
      <c r="G27" s="5"/>
      <c r="H27" s="5"/>
      <c r="I27" s="5"/>
      <c r="J27" s="5"/>
      <c r="K27" s="5"/>
      <c r="L27" s="5"/>
      <c r="M27" s="25" t="s">
        <v>371</v>
      </c>
      <c r="N27" s="25"/>
      <c r="O27" s="25"/>
      <c r="P27" s="25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18" sqref="E18:H18"/>
    </sheetView>
  </sheetViews>
  <sheetFormatPr defaultColWidth="9" defaultRowHeight="13.5"/>
  <cols>
    <col min="1" max="16384" width="9" style="1"/>
  </cols>
  <sheetData>
    <row r="1" s="1" customFormat="1" ht="18.75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302</v>
      </c>
    </row>
    <row r="3" s="1" customFormat="1" ht="46" customHeight="1" spans="1:11">
      <c r="A3" s="4" t="s">
        <v>373</v>
      </c>
      <c r="B3" s="5"/>
      <c r="C3" s="5"/>
      <c r="D3" s="5"/>
      <c r="E3" s="5"/>
      <c r="F3" s="4" t="s">
        <v>374</v>
      </c>
      <c r="G3" s="4"/>
      <c r="H3" s="6"/>
      <c r="I3" s="6"/>
      <c r="J3" s="6"/>
      <c r="K3" s="6"/>
    </row>
    <row r="4" s="1" customFormat="1" ht="46" customHeight="1" spans="1:11">
      <c r="A4" s="4" t="s">
        <v>375</v>
      </c>
      <c r="B4" s="5"/>
      <c r="C4" s="5"/>
      <c r="D4" s="5"/>
      <c r="E4" s="5"/>
      <c r="F4" s="4" t="s">
        <v>376</v>
      </c>
      <c r="G4" s="4"/>
      <c r="H4" s="6"/>
      <c r="I4" s="6"/>
      <c r="J4" s="6"/>
      <c r="K4" s="6"/>
    </row>
    <row r="5" s="1" customFormat="1" ht="46" customHeight="1" spans="1:11">
      <c r="A5" s="4" t="s">
        <v>377</v>
      </c>
      <c r="B5" s="5"/>
      <c r="C5" s="5"/>
      <c r="D5" s="5"/>
      <c r="E5" s="5"/>
      <c r="F5" s="4" t="s">
        <v>378</v>
      </c>
      <c r="G5" s="4"/>
      <c r="H5" s="6"/>
      <c r="I5" s="6"/>
      <c r="J5" s="6"/>
      <c r="K5" s="6"/>
    </row>
    <row r="6" s="1" customFormat="1" ht="46" customHeight="1" spans="1:11">
      <c r="A6" s="4" t="s">
        <v>379</v>
      </c>
      <c r="B6" s="5"/>
      <c r="C6" s="5"/>
      <c r="D6" s="5"/>
      <c r="E6" s="5"/>
      <c r="F6" s="4" t="s">
        <v>380</v>
      </c>
      <c r="G6" s="4"/>
      <c r="H6" s="6"/>
      <c r="I6" s="6"/>
      <c r="J6" s="6"/>
      <c r="K6" s="6"/>
    </row>
    <row r="7" s="1" customFormat="1" ht="46" customHeight="1" spans="1:11">
      <c r="A7" s="4" t="s">
        <v>381</v>
      </c>
      <c r="B7" s="7" t="s">
        <v>382</v>
      </c>
      <c r="C7" s="6"/>
      <c r="D7" s="6"/>
      <c r="E7" s="7" t="s">
        <v>383</v>
      </c>
      <c r="F7" s="7"/>
      <c r="G7" s="6"/>
      <c r="H7" s="6"/>
      <c r="I7" s="7" t="s">
        <v>384</v>
      </c>
      <c r="J7" s="7"/>
      <c r="K7" s="6"/>
    </row>
    <row r="8" s="1" customFormat="1" ht="46" customHeight="1" spans="1:11">
      <c r="A8" s="4" t="s">
        <v>385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352</v>
      </c>
      <c r="B9" s="4" t="s">
        <v>353</v>
      </c>
      <c r="C9" s="4"/>
      <c r="D9" s="4" t="s">
        <v>354</v>
      </c>
      <c r="E9" s="4"/>
      <c r="F9" s="4"/>
      <c r="G9" s="4"/>
      <c r="H9" s="4"/>
      <c r="I9" s="4"/>
      <c r="J9" s="4" t="s">
        <v>386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～</cp:lastModifiedBy>
  <dcterms:created xsi:type="dcterms:W3CDTF">2023-01-31T00:53:00Z</dcterms:created>
  <dcterms:modified xsi:type="dcterms:W3CDTF">2023-04-07T06:55:29Z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AB75D18E9C664E35BE965F733ADD7A18</vt:lpwstr>
  </property>
</Properties>
</file>