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_xlnm._FilterDatabase" localSheetId="10" hidden="1">表9!$A$7:$J$22</definedName>
    <definedName name="_xlnm._FilterDatabase" localSheetId="8" hidden="1">表7!$A$8:$H$34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<sst xmlns="http://schemas.openxmlformats.org/spreadsheetml/2006/main" count="413" uniqueCount="289">
  <si>
    <t>单位代码：</t>
  </si>
  <si>
    <t>单位名称：</t>
  </si>
  <si>
    <t>宁县早胜镇人民政府</t>
  </si>
  <si>
    <t>部门预算公开表</t>
  </si>
  <si>
    <t xml:space="preserve">     </t>
  </si>
  <si>
    <t>编制日期：</t>
  </si>
  <si>
    <t>部门领导：</t>
  </si>
  <si>
    <r>
      <rPr>
        <sz val="10"/>
        <rFont val="Hiragino Sans GB"/>
        <charset val="134"/>
      </rPr>
      <t xml:space="preserve"> </t>
    </r>
    <r>
      <rPr>
        <sz val="10"/>
        <rFont val="宋体"/>
        <charset val="134"/>
      </rPr>
      <t>傅鹏</t>
    </r>
  </si>
  <si>
    <t>财务负责人：</t>
  </si>
  <si>
    <t>张海刚</t>
  </si>
  <si>
    <t>制表人：</t>
  </si>
  <si>
    <t>何超宇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</si>
  <si>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</si>
  <si>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</si>
  <si>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</si>
  <si>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</si>
  <si>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</si>
  <si>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</si>
  <si>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</si>
  <si>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</si>
  <si>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</si>
  <si>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</si>
  <si>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</si>
  <si>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</si>
  <si>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</si>
  <si>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</si>
  <si>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</si>
  <si>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</si>
  <si>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</si>
  <si>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</si>
  <si>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</si>
  <si>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</si>
  <si>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</si>
  <si>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</si>
  <si>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</si>
  <si>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</si>
  <si>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</si>
  <si>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</si>
  <si>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</si>
  <si>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</si>
  <si>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</si>
  <si>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</si>
  <si>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</si>
  <si>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</si>
  <si>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</si>
  <si>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</si>
  <si>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</si>
  <si>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</si>
  <si>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</si>
  <si>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</si>
  <si>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</si>
  <si>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</si>
  <si>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</si>
  <si>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</si>
  <si>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</si>
  <si>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</si>
  <si>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</si>
  <si>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</si>
  <si>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</si>
  <si>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</si>
  <si>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</si>
  <si>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</si>
  <si>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</si>
  <si>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</si>
  <si>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</si>
  <si>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</si>
  <si>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</si>
  <si>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</si>
  <si>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</si>
  <si>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</si>
  <si>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</si>
  <si>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</si>
  <si>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</si>
  <si>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</si>
  <si>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</si>
  <si>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</si>
  <si>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</si>
  <si>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</si>
  <si>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</si>
  <si>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</si>
  <si>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</si>
  <si>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</si>
  <si>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</si>
  <si>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</si>
  <si>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</si>
  <si>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</si>
  <si>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</si>
  <si>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</si>
  <si>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</si>
  <si>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</si>
  <si>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</si>
  <si>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</si>
  <si>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</si>
  <si>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</si>
  <si>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</si>
  <si>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</si>
  <si>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</si>
  <si>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</si>
  <si>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</si>
  <si>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</si>
  <si>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</si>
  <si>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</si>
  <si>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</si>
  <si>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</si>
  <si>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</si>
  <si>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</si>
  <si>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</si>
  <si>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</si>
  <si>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</si>
  <si>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</si>
  <si>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</si>
  <si>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</si>
  <si>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</si>
  <si>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</si>
  <si>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</si>
  <si>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</si>
  <si>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</si>
  <si>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</si>
  <si>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</si>
  <si>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</si>
  <si>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</si>
  <si>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</si>
  <si>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</si>
  <si>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</si>
  <si>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</si>
  <si>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</si>
  <si>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</si>
  <si>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</si>
  <si>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</si>
  <si>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</si>
  <si>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</si>
  <si>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</si>
  <si>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</si>
  <si>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</si>
  <si>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</si>
  <si>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206</t>
  </si>
  <si>
    <t>科学技术支出</t>
  </si>
  <si>
    <t>20699</t>
  </si>
  <si>
    <t>其他科学技术支出</t>
  </si>
  <si>
    <t>2069999</t>
  </si>
  <si>
    <t>210</t>
  </si>
  <si>
    <t>卫生健康支出</t>
  </si>
  <si>
    <t>21011</t>
  </si>
  <si>
    <t>行政事业单位医疗</t>
  </si>
  <si>
    <t>2101101</t>
  </si>
  <si>
    <t>-行政单位医疗</t>
  </si>
  <si>
    <t>其他支出</t>
  </si>
  <si>
    <t>其他政府性基金及对应专项债务收入安排的支出</t>
  </si>
  <si>
    <t>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</si>
  <si>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</si>
  <si>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</si>
  <si>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</si>
  <si>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</si>
  <si>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</si>
  <si>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</si>
  <si>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</si>
  <si>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</si>
  <si>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</si>
  <si>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</si>
  <si>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</si>
  <si>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</si>
  <si>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</si>
  <si>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</si>
  <si>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</si>
  <si>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</si>
  <si>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</si>
  <si>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</si>
  <si>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</si>
  <si>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</si>
  <si>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</si>
  <si>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</si>
  <si>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</si>
  <si>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</si>
  <si>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</si>
  <si>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</si>
  <si>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</si>
  <si>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</si>
  <si>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</si>
  <si>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</si>
  <si>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</si>
  <si>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</si>
  <si>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</si>
  <si>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</si>
  <si>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</si>
  <si>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</si>
  <si>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</si>
  <si>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</si>
  <si>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</si>
  <si>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</si>
  <si>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</si>
  <si>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</si>
  <si>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</si>
  <si>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</si>
  <si>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</si>
  <si>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</si>
  <si>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</si>
  <si>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</si>
  <si>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</si>
  <si>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</si>
  <si>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</si>
  <si>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</si>
  <si>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</si>
  <si>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</si>
  <si>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</si>
  <si>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</si>
  <si>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</si>
  <si>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</si>
  <si>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</si>
  <si>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</si>
  <si>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</si>
  <si>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</si>
  <si>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</si>
  <si>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</si>
  <si>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</si>
  <si>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</si>
  <si>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</si>
  <si>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</si>
  <si>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</si>
  <si>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</si>
  <si>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</si>
  <si>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</si>
  <si>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</si>
  <si>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</si>
  <si>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</si>
  <si>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</si>
  <si>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</si>
  <si>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</si>
  <si>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</si>
  <si>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</si>
  <si>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</si>
  <si>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</si>
  <si>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</si>
  <si>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</si>
  <si>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</si>
  <si>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</si>
  <si>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</si>
  <si>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</si>
  <si>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</si>
  <si>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</si>
  <si>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</si>
  <si>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</si>
  <si>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</si>
  <si>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</si>
  <si>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</si>
  <si>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</si>
  <si>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</si>
  <si>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</si>
  <si>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</si>
  <si>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</si>
  <si>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</si>
  <si>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</si>
  <si>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</si>
  <si>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</si>
  <si>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</si>
  <si>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</si>
  <si>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</si>
  <si>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</si>
  <si>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</si>
  <si>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</si>
  <si>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</si>
  <si>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</si>
  <si>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</si>
  <si>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</si>
  <si>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</si>
  <si>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</si>
  <si>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</si>
  <si>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</si>
  <si>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</si>
  <si>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</si>
  <si>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</si>
  <si>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</si>
  <si>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</si>
  <si>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</si>
  <si>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</si>
  <si>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</si>
  <si>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1</t>
  </si>
  <si>
    <t>宁县早胜镇街区集中供热建设项目</t>
  </si>
  <si>
    <t>2</t>
  </si>
  <si>
    <t>宁县早胜镇街区民生改善基础管网建设项目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</si>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</sst>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24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177" fontId="22" fillId="3" borderId="1" xfId="0" applyNumberFormat="1" applyFont="1" applyFill="1" applyBorder="1" applyAlignment="1">
      <alignment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177" fontId="22" fillId="0" borderId="1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177" fontId="2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H16" sqref="H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7">
        <v>515001</v>
      </c>
      <c r="D3" s="10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8" t="s">
        <v>3</v>
      </c>
      <c r="C6" s="108"/>
      <c r="D6" s="108"/>
      <c r="E6" s="108"/>
      <c r="F6" s="108"/>
      <c r="G6" s="108"/>
      <c r="H6" s="108"/>
      <c r="I6" s="108"/>
      <c r="J6" s="108"/>
      <c r="K6" s="10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customFormat="1" ht="22.75" customHeight="1" spans="1:11">
      <c r="A10" s="12"/>
      <c r="B10" s="12" t="s">
        <v>4</v>
      </c>
      <c r="C10" s="12"/>
      <c r="F10" s="109" t="s">
        <v>5</v>
      </c>
      <c r="G10" s="110">
        <v>45694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9" t="s">
        <v>6</v>
      </c>
      <c r="C12" s="109" t="s">
        <v>7</v>
      </c>
      <c r="D12" s="12"/>
      <c r="E12" s="109" t="s">
        <v>8</v>
      </c>
      <c r="F12" s="10" t="s">
        <v>9</v>
      </c>
      <c r="G12" s="12"/>
      <c r="H12" s="109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8" sqref="B8:F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256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36</v>
      </c>
    </row>
    <row r="4" ht="22.75" customHeight="1" spans="1:8">
      <c r="A4" s="14" t="s">
        <v>188</v>
      </c>
      <c r="B4" s="14" t="s">
        <v>257</v>
      </c>
      <c r="C4" s="14"/>
      <c r="D4" s="14"/>
      <c r="E4" s="14"/>
      <c r="F4" s="14"/>
      <c r="G4" s="14" t="s">
        <v>258</v>
      </c>
      <c r="H4" s="14" t="s">
        <v>259</v>
      </c>
    </row>
    <row r="5" ht="22.75" customHeight="1" spans="1:8">
      <c r="A5" s="14"/>
      <c r="B5" s="14" t="s">
        <v>117</v>
      </c>
      <c r="C5" s="14" t="s">
        <v>260</v>
      </c>
      <c r="D5" s="14" t="s">
        <v>261</v>
      </c>
      <c r="E5" s="14" t="s">
        <v>262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263</v>
      </c>
      <c r="F6" s="14" t="s">
        <v>264</v>
      </c>
      <c r="G6" s="14"/>
      <c r="H6" s="14"/>
    </row>
    <row r="7" ht="22.75" customHeight="1" spans="1:8">
      <c r="A7" s="45" t="s">
        <v>117</v>
      </c>
      <c r="B7" s="46"/>
      <c r="C7" s="46"/>
      <c r="D7" s="46"/>
      <c r="E7" s="46"/>
      <c r="F7" s="46"/>
      <c r="G7" s="46"/>
      <c r="H7" s="46"/>
    </row>
    <row r="8" ht="22.75" customHeight="1" spans="1:8">
      <c r="A8" s="45" t="s">
        <v>2</v>
      </c>
      <c r="B8" s="47">
        <v>70000</v>
      </c>
      <c r="C8" s="47">
        <v>0</v>
      </c>
      <c r="D8" s="47">
        <v>20000</v>
      </c>
      <c r="E8" s="47">
        <v>0</v>
      </c>
      <c r="F8" s="47">
        <v>50000</v>
      </c>
      <c r="G8" s="46"/>
      <c r="H8" s="4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workbookViewId="0">
      <selection activeCell="Q16" sqref="Q1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5" width="14.125" customWidth="1"/>
    <col min="6" max="6" width="12.5" customWidth="1"/>
    <col min="7" max="10" width="9.76666666666667" customWidth="1"/>
  </cols>
  <sheetData>
    <row r="1" ht="14.3" customHeight="1" spans="1:10">
      <c r="A1" s="10"/>
      <c r="B1" s="28"/>
      <c r="C1" s="29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0" t="s">
        <v>266</v>
      </c>
      <c r="B4" s="31" t="s">
        <v>267</v>
      </c>
      <c r="C4" s="32" t="s">
        <v>268</v>
      </c>
      <c r="D4" s="30" t="s">
        <v>117</v>
      </c>
      <c r="E4" s="30" t="s">
        <v>114</v>
      </c>
      <c r="F4" s="30" t="s">
        <v>115</v>
      </c>
      <c r="G4" s="10"/>
      <c r="H4" s="10"/>
      <c r="I4" s="10"/>
      <c r="J4" s="10"/>
    </row>
    <row r="5" ht="28" customHeight="1" spans="1:10">
      <c r="A5" s="30"/>
      <c r="B5" s="33"/>
      <c r="C5" s="34" t="s">
        <v>117</v>
      </c>
      <c r="D5" s="35">
        <v>1530988.91</v>
      </c>
      <c r="E5" s="35">
        <v>1530988.91</v>
      </c>
      <c r="F5" s="36"/>
      <c r="G5" s="12"/>
      <c r="H5" s="12"/>
      <c r="I5" s="12"/>
      <c r="J5" s="12"/>
    </row>
    <row r="6" ht="28" customHeight="1" spans="1:6">
      <c r="A6" s="37">
        <v>1</v>
      </c>
      <c r="B6" s="33" t="s">
        <v>216</v>
      </c>
      <c r="C6" s="38" t="s">
        <v>269</v>
      </c>
      <c r="D6" s="39">
        <f>SUM(D7:D22)</f>
        <v>1530988.91</v>
      </c>
      <c r="E6" s="39">
        <v>1530988.91</v>
      </c>
      <c r="F6" s="40"/>
    </row>
    <row r="7" ht="28" customHeight="1" spans="1:6">
      <c r="A7" s="37">
        <v>2</v>
      </c>
      <c r="B7" s="33" t="s">
        <v>218</v>
      </c>
      <c r="C7" s="41" t="s">
        <v>219</v>
      </c>
      <c r="D7" s="42">
        <v>306400</v>
      </c>
      <c r="E7" s="42">
        <v>306400</v>
      </c>
      <c r="F7" s="40"/>
    </row>
    <row r="8" ht="28" customHeight="1" spans="1:6">
      <c r="A8" s="37">
        <v>3</v>
      </c>
      <c r="B8" s="33" t="s">
        <v>220</v>
      </c>
      <c r="C8" s="41" t="s">
        <v>221</v>
      </c>
      <c r="D8" s="42">
        <v>10000</v>
      </c>
      <c r="E8" s="42">
        <v>10000</v>
      </c>
      <c r="F8" s="40"/>
    </row>
    <row r="9" ht="28" customHeight="1" spans="1:6">
      <c r="A9" s="37">
        <v>4</v>
      </c>
      <c r="B9" s="33" t="s">
        <v>222</v>
      </c>
      <c r="C9" s="41" t="s">
        <v>223</v>
      </c>
      <c r="D9" s="42">
        <v>80000</v>
      </c>
      <c r="E9" s="42">
        <v>80000</v>
      </c>
      <c r="F9" s="40"/>
    </row>
    <row r="10" ht="28" customHeight="1" spans="1:6">
      <c r="A10" s="37">
        <v>5</v>
      </c>
      <c r="B10" s="33" t="s">
        <v>224</v>
      </c>
      <c r="C10" s="41" t="s">
        <v>225</v>
      </c>
      <c r="D10" s="42">
        <v>50000</v>
      </c>
      <c r="E10" s="42">
        <v>50000</v>
      </c>
      <c r="F10" s="40"/>
    </row>
    <row r="11" ht="28" customHeight="1" spans="1:6">
      <c r="A11" s="37">
        <v>6</v>
      </c>
      <c r="B11" s="33" t="s">
        <v>226</v>
      </c>
      <c r="C11" s="41" t="s">
        <v>227</v>
      </c>
      <c r="D11" s="42">
        <v>200000</v>
      </c>
      <c r="E11" s="42">
        <v>200000</v>
      </c>
      <c r="F11" s="40"/>
    </row>
    <row r="12" ht="28" customHeight="1" spans="1:6">
      <c r="A12" s="37">
        <v>7</v>
      </c>
      <c r="B12" s="33" t="s">
        <v>228</v>
      </c>
      <c r="C12" s="41" t="s">
        <v>229</v>
      </c>
      <c r="D12" s="42">
        <v>100000</v>
      </c>
      <c r="E12" s="42">
        <v>100000</v>
      </c>
      <c r="F12" s="40"/>
    </row>
    <row r="13" ht="28" customHeight="1" spans="1:6">
      <c r="A13" s="37">
        <v>8</v>
      </c>
      <c r="B13" s="33" t="s">
        <v>230</v>
      </c>
      <c r="C13" s="41" t="s">
        <v>231</v>
      </c>
      <c r="D13" s="42">
        <v>150000</v>
      </c>
      <c r="E13" s="42">
        <v>150000</v>
      </c>
      <c r="F13" s="40"/>
    </row>
    <row r="14" customFormat="1" ht="28" customHeight="1" spans="1:6">
      <c r="A14" s="37">
        <v>9</v>
      </c>
      <c r="B14" s="33" t="s">
        <v>232</v>
      </c>
      <c r="C14" s="41" t="s">
        <v>233</v>
      </c>
      <c r="D14" s="42">
        <v>10000</v>
      </c>
      <c r="E14" s="42">
        <v>10000</v>
      </c>
      <c r="F14" s="40"/>
    </row>
    <row r="15" customFormat="1" ht="28" customHeight="1" spans="1:6">
      <c r="A15" s="37">
        <v>10</v>
      </c>
      <c r="B15" s="33" t="s">
        <v>234</v>
      </c>
      <c r="C15" s="41" t="s">
        <v>235</v>
      </c>
      <c r="D15" s="42">
        <v>20000</v>
      </c>
      <c r="E15" s="42">
        <v>20000</v>
      </c>
      <c r="F15" s="40"/>
    </row>
    <row r="16" customFormat="1" ht="28" customHeight="1" spans="1:6">
      <c r="A16" s="37">
        <v>11</v>
      </c>
      <c r="B16" s="33" t="s">
        <v>236</v>
      </c>
      <c r="C16" s="41" t="s">
        <v>237</v>
      </c>
      <c r="D16" s="42">
        <v>100000</v>
      </c>
      <c r="E16" s="42">
        <v>100000</v>
      </c>
      <c r="F16" s="40"/>
    </row>
    <row r="17" customFormat="1" ht="28" customHeight="1" spans="1:6">
      <c r="A17" s="37">
        <v>12</v>
      </c>
      <c r="B17" s="33" t="s">
        <v>238</v>
      </c>
      <c r="C17" s="41" t="s">
        <v>239</v>
      </c>
      <c r="D17" s="42">
        <v>150000</v>
      </c>
      <c r="E17" s="42">
        <v>150000</v>
      </c>
      <c r="F17" s="40"/>
    </row>
    <row r="18" customFormat="1" ht="28" customHeight="1" spans="1:6">
      <c r="A18" s="37">
        <v>13</v>
      </c>
      <c r="B18" s="33" t="s">
        <v>240</v>
      </c>
      <c r="C18" s="41" t="s">
        <v>241</v>
      </c>
      <c r="D18" s="42">
        <v>67127.31</v>
      </c>
      <c r="E18" s="42">
        <v>67127.31</v>
      </c>
      <c r="F18" s="40"/>
    </row>
    <row r="19" customFormat="1" ht="28" customHeight="1" spans="1:6">
      <c r="A19" s="37">
        <v>14</v>
      </c>
      <c r="B19" s="33" t="s">
        <v>242</v>
      </c>
      <c r="C19" s="41" t="s">
        <v>243</v>
      </c>
      <c r="D19" s="42">
        <v>47061.6</v>
      </c>
      <c r="E19" s="42">
        <v>47061.6</v>
      </c>
      <c r="F19" s="40"/>
    </row>
    <row r="20" customFormat="1" ht="28" customHeight="1" spans="1:6">
      <c r="A20" s="37">
        <v>15</v>
      </c>
      <c r="B20" s="33" t="s">
        <v>244</v>
      </c>
      <c r="C20" s="41" t="s">
        <v>245</v>
      </c>
      <c r="D20" s="42">
        <v>50000</v>
      </c>
      <c r="E20" s="42">
        <v>50000</v>
      </c>
      <c r="F20" s="40"/>
    </row>
    <row r="21" customFormat="1" ht="28" customHeight="1" spans="1:6">
      <c r="A21" s="37">
        <v>16</v>
      </c>
      <c r="B21" s="33" t="s">
        <v>246</v>
      </c>
      <c r="C21" s="41" t="s">
        <v>270</v>
      </c>
      <c r="D21" s="42">
        <v>170400</v>
      </c>
      <c r="E21" s="42">
        <v>170400</v>
      </c>
      <c r="F21" s="40"/>
    </row>
    <row r="22" customFormat="1" ht="28" customHeight="1" spans="1:6">
      <c r="A22" s="37">
        <v>17</v>
      </c>
      <c r="B22" s="33" t="s">
        <v>248</v>
      </c>
      <c r="C22" s="41" t="s">
        <v>249</v>
      </c>
      <c r="D22" s="42">
        <v>20000</v>
      </c>
      <c r="E22" s="42">
        <v>20000</v>
      </c>
      <c r="F22" s="40"/>
    </row>
    <row r="45" ht="13.5"/>
  </sheetData>
  <mergeCells count="1">
    <mergeCell ref="A2:F2"/>
  </mergeCells>
  <pageMargins left="0.75" right="0.75" top="0.270000010728836" bottom="0.270000010728836" header="0" footer="0"/>
  <pageSetup paperSize="9" scale="9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6" sqref="C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272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273</v>
      </c>
      <c r="B5" s="22" t="s">
        <v>274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4">
        <f>C7+C8</f>
        <v>96880000</v>
      </c>
    </row>
    <row r="7" s="17" customFormat="1" ht="26.25" customHeight="1" spans="1:4">
      <c r="A7" s="25" t="s">
        <v>275</v>
      </c>
      <c r="B7" s="26" t="s">
        <v>276</v>
      </c>
      <c r="C7" s="27">
        <v>55875000</v>
      </c>
      <c r="D7" s="18"/>
    </row>
    <row r="8" ht="26.25" customHeight="1" spans="1:16">
      <c r="A8" s="25" t="s">
        <v>277</v>
      </c>
      <c r="B8" s="26" t="s">
        <v>278</v>
      </c>
      <c r="C8" s="27">
        <v>41005000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6"/>
      <c r="B9" s="26"/>
      <c r="C9" s="2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6"/>
      <c r="B10" s="26"/>
      <c r="C10" s="27"/>
    </row>
    <row r="11" ht="26.25" customHeight="1" spans="1:3">
      <c r="A11" s="26"/>
      <c r="B11" s="26"/>
      <c r="C11" s="27"/>
    </row>
    <row r="12" ht="26.25" customHeight="1" spans="1:3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188</v>
      </c>
      <c r="B4" s="14" t="s">
        <v>117</v>
      </c>
      <c r="C4" s="14" t="s">
        <v>280</v>
      </c>
      <c r="D4" s="14" t="s">
        <v>281</v>
      </c>
      <c r="E4" s="14" t="s">
        <v>282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283</v>
      </c>
      <c r="B1" s="1"/>
    </row>
    <row r="2" spans="1:1">
      <c r="A2" s="2" t="s">
        <v>284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285</v>
      </c>
      <c r="B5" s="4">
        <v>1</v>
      </c>
    </row>
    <row r="6" spans="1:2">
      <c r="A6" s="6" t="s">
        <v>286</v>
      </c>
      <c r="B6" s="7"/>
    </row>
    <row r="7" spans="1:2">
      <c r="A7" s="8" t="s">
        <v>287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3" t="s">
        <v>13</v>
      </c>
      <c r="C2" s="103"/>
    </row>
    <row r="3" ht="29.35" customHeight="1" spans="1:3">
      <c r="A3" s="104"/>
      <c r="B3" s="105" t="s">
        <v>14</v>
      </c>
      <c r="C3" s="105" t="s">
        <v>15</v>
      </c>
    </row>
    <row r="4" ht="28.45" customHeight="1" spans="1:3">
      <c r="A4" s="93"/>
      <c r="B4" s="106" t="s">
        <v>16</v>
      </c>
      <c r="C4" s="82" t="s">
        <v>17</v>
      </c>
    </row>
    <row r="5" ht="28.45" customHeight="1" spans="1:3">
      <c r="A5" s="93"/>
      <c r="B5" s="106" t="s">
        <v>18</v>
      </c>
      <c r="C5" s="82" t="s">
        <v>19</v>
      </c>
    </row>
    <row r="6" ht="28.45" customHeight="1" spans="1:3">
      <c r="A6" s="93"/>
      <c r="B6" s="106" t="s">
        <v>20</v>
      </c>
      <c r="C6" s="82" t="s">
        <v>21</v>
      </c>
    </row>
    <row r="7" ht="28.45" customHeight="1" spans="1:3">
      <c r="A7" s="93"/>
      <c r="B7" s="106" t="s">
        <v>22</v>
      </c>
      <c r="C7" s="82"/>
    </row>
    <row r="8" ht="28.45" customHeight="1" spans="1:3">
      <c r="A8" s="93"/>
      <c r="B8" s="106" t="s">
        <v>23</v>
      </c>
      <c r="C8" s="82" t="s">
        <v>24</v>
      </c>
    </row>
    <row r="9" ht="28.45" customHeight="1" spans="1:3">
      <c r="A9" s="93"/>
      <c r="B9" s="106" t="s">
        <v>25</v>
      </c>
      <c r="C9" s="82" t="s">
        <v>26</v>
      </c>
    </row>
    <row r="10" ht="28.45" customHeight="1" spans="1:3">
      <c r="A10" s="93"/>
      <c r="B10" s="106" t="s">
        <v>27</v>
      </c>
      <c r="C10" s="82" t="s">
        <v>28</v>
      </c>
    </row>
    <row r="11" ht="28.45" customHeight="1" spans="1:3">
      <c r="A11" s="93"/>
      <c r="B11" s="106" t="s">
        <v>29</v>
      </c>
      <c r="C11" s="82" t="s">
        <v>30</v>
      </c>
    </row>
    <row r="12" ht="28.45" customHeight="1" spans="1:3">
      <c r="A12" s="93"/>
      <c r="B12" s="106" t="s">
        <v>31</v>
      </c>
      <c r="C12" s="82"/>
    </row>
    <row r="13" ht="28.45" customHeight="1" spans="1:3">
      <c r="A13" s="10"/>
      <c r="B13" s="106" t="s">
        <v>32</v>
      </c>
      <c r="C13" s="82"/>
    </row>
    <row r="14" ht="28.45" customHeight="1" spans="1:3">
      <c r="A14" s="10"/>
      <c r="B14" s="106" t="s">
        <v>33</v>
      </c>
      <c r="C14" s="82" t="s">
        <v>17</v>
      </c>
    </row>
    <row r="15" ht="36" customHeight="1" spans="2:3">
      <c r="B15" s="106" t="s">
        <v>34</v>
      </c>
      <c r="C15" s="40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selection activeCell="B6" sqref="B6:D34"/>
    </sheetView>
  </sheetViews>
  <sheetFormatPr defaultColWidth="10" defaultRowHeight="13.5" outlineLevelCol="3"/>
  <cols>
    <col min="1" max="1" width="26.875" customWidth="1"/>
    <col min="2" max="2" width="22.875" customWidth="1"/>
    <col min="3" max="3" width="24.625" customWidth="1"/>
    <col min="4" max="4" width="24.1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3"/>
      <c r="B3" s="93"/>
      <c r="C3" s="93"/>
      <c r="D3" s="94" t="s">
        <v>36</v>
      </c>
    </row>
    <row r="4" ht="22.75" customHeight="1" spans="1:4">
      <c r="A4" s="70" t="s">
        <v>37</v>
      </c>
      <c r="B4" s="70"/>
      <c r="C4" s="70" t="s">
        <v>38</v>
      </c>
      <c r="D4" s="70"/>
    </row>
    <row r="5" ht="22.75" customHeight="1" spans="1:4">
      <c r="A5" s="70" t="s">
        <v>39</v>
      </c>
      <c r="B5" s="70" t="s">
        <v>40</v>
      </c>
      <c r="C5" s="70" t="s">
        <v>39</v>
      </c>
      <c r="D5" s="70" t="s">
        <v>40</v>
      </c>
    </row>
    <row r="6" ht="22.75" customHeight="1" spans="1:4">
      <c r="A6" s="95" t="s">
        <v>41</v>
      </c>
      <c r="B6" s="96">
        <v>15507464.66</v>
      </c>
      <c r="C6" s="97" t="s">
        <v>42</v>
      </c>
      <c r="D6" s="96">
        <v>10862284.41</v>
      </c>
    </row>
    <row r="7" ht="22.75" customHeight="1" spans="1:4">
      <c r="A7" s="95" t="s">
        <v>43</v>
      </c>
      <c r="B7" s="96">
        <v>96880000</v>
      </c>
      <c r="C7" s="97" t="s">
        <v>44</v>
      </c>
      <c r="D7" s="96"/>
    </row>
    <row r="8" ht="22.75" customHeight="1" spans="1:4">
      <c r="A8" s="95" t="s">
        <v>45</v>
      </c>
      <c r="B8" s="96"/>
      <c r="C8" s="97" t="s">
        <v>46</v>
      </c>
      <c r="D8" s="96"/>
    </row>
    <row r="9" ht="22.75" customHeight="1" spans="1:4">
      <c r="A9" s="95" t="s">
        <v>47</v>
      </c>
      <c r="B9" s="96"/>
      <c r="C9" s="97" t="s">
        <v>48</v>
      </c>
      <c r="D9" s="96"/>
    </row>
    <row r="10" ht="22.75" customHeight="1" spans="1:4">
      <c r="A10" s="95" t="s">
        <v>49</v>
      </c>
      <c r="B10" s="96"/>
      <c r="C10" s="97" t="s">
        <v>50</v>
      </c>
      <c r="D10" s="96"/>
    </row>
    <row r="11" ht="22.75" customHeight="1" spans="1:4">
      <c r="A11" s="95" t="s">
        <v>51</v>
      </c>
      <c r="B11" s="96"/>
      <c r="C11" s="97" t="s">
        <v>52</v>
      </c>
      <c r="D11" s="96">
        <v>2405750</v>
      </c>
    </row>
    <row r="12" ht="22.75" customHeight="1" spans="1:4">
      <c r="A12" s="95" t="s">
        <v>53</v>
      </c>
      <c r="B12" s="96"/>
      <c r="C12" s="97" t="s">
        <v>54</v>
      </c>
      <c r="D12" s="96"/>
    </row>
    <row r="13" ht="22.75" customHeight="1" spans="1:4">
      <c r="A13" s="95" t="s">
        <v>55</v>
      </c>
      <c r="B13" s="96"/>
      <c r="C13" s="97" t="s">
        <v>56</v>
      </c>
      <c r="D13" s="96">
        <v>1607539.02</v>
      </c>
    </row>
    <row r="14" ht="22.75" customHeight="1" spans="1:4">
      <c r="A14" s="95" t="s">
        <v>57</v>
      </c>
      <c r="B14" s="96"/>
      <c r="C14" s="97" t="s">
        <v>58</v>
      </c>
      <c r="D14" s="96"/>
    </row>
    <row r="15" ht="22.75" customHeight="1" spans="1:4">
      <c r="A15" s="95"/>
      <c r="B15" s="97"/>
      <c r="C15" s="97" t="s">
        <v>59</v>
      </c>
      <c r="D15" s="96">
        <v>631891.23</v>
      </c>
    </row>
    <row r="16" ht="22.75" customHeight="1" spans="1:4">
      <c r="A16" s="95"/>
      <c r="B16" s="97"/>
      <c r="C16" s="97" t="s">
        <v>60</v>
      </c>
      <c r="D16" s="96"/>
    </row>
    <row r="17" ht="22.75" customHeight="1" spans="1:4">
      <c r="A17" s="95"/>
      <c r="B17" s="97"/>
      <c r="C17" s="97" t="s">
        <v>61</v>
      </c>
      <c r="D17" s="96"/>
    </row>
    <row r="18" ht="22.75" customHeight="1" spans="1:4">
      <c r="A18" s="95"/>
      <c r="B18" s="97"/>
      <c r="C18" s="97" t="s">
        <v>62</v>
      </c>
      <c r="D18" s="96"/>
    </row>
    <row r="19" ht="22.75" customHeight="1" spans="1:4">
      <c r="A19" s="95"/>
      <c r="B19" s="97"/>
      <c r="C19" s="97" t="s">
        <v>63</v>
      </c>
      <c r="D19" s="96"/>
    </row>
    <row r="20" ht="22.75" customHeight="1" spans="1:4">
      <c r="A20" s="98"/>
      <c r="B20" s="99"/>
      <c r="C20" s="97" t="s">
        <v>64</v>
      </c>
      <c r="D20" s="96"/>
    </row>
    <row r="21" ht="22.75" customHeight="1" spans="1:4">
      <c r="A21" s="98"/>
      <c r="B21" s="99"/>
      <c r="C21" s="97" t="s">
        <v>65</v>
      </c>
      <c r="D21" s="96"/>
    </row>
    <row r="22" ht="22.75" customHeight="1" spans="1:4">
      <c r="A22" s="98"/>
      <c r="B22" s="99"/>
      <c r="C22" s="97" t="s">
        <v>66</v>
      </c>
      <c r="D22" s="96"/>
    </row>
    <row r="23" ht="22.75" customHeight="1" spans="1:4">
      <c r="A23" s="98"/>
      <c r="B23" s="99"/>
      <c r="C23" s="97" t="s">
        <v>67</v>
      </c>
      <c r="D23" s="96"/>
    </row>
    <row r="24" ht="22.75" customHeight="1" spans="1:4">
      <c r="A24" s="98"/>
      <c r="B24" s="99"/>
      <c r="C24" s="97" t="s">
        <v>68</v>
      </c>
      <c r="D24" s="96"/>
    </row>
    <row r="25" ht="22.75" customHeight="1" spans="1:4">
      <c r="A25" s="95"/>
      <c r="B25" s="97"/>
      <c r="C25" s="97" t="s">
        <v>69</v>
      </c>
      <c r="D25" s="96"/>
    </row>
    <row r="26" ht="22.75" customHeight="1" spans="1:4">
      <c r="A26" s="95"/>
      <c r="B26" s="97"/>
      <c r="C26" s="97" t="s">
        <v>70</v>
      </c>
      <c r="D26" s="96"/>
    </row>
    <row r="27" ht="22.75" customHeight="1" spans="1:4">
      <c r="A27" s="95"/>
      <c r="B27" s="97"/>
      <c r="C27" s="97" t="s">
        <v>71</v>
      </c>
      <c r="D27" s="96"/>
    </row>
    <row r="28" ht="22.75" customHeight="1" spans="1:4">
      <c r="A28" s="98"/>
      <c r="B28" s="99"/>
      <c r="C28" s="97" t="s">
        <v>72</v>
      </c>
      <c r="D28" s="96"/>
    </row>
    <row r="29" ht="22.75" customHeight="1" spans="1:4">
      <c r="A29" s="98"/>
      <c r="B29" s="99"/>
      <c r="C29" s="97" t="s">
        <v>73</v>
      </c>
      <c r="D29" s="96"/>
    </row>
    <row r="30" ht="22.75" customHeight="1" spans="1:4">
      <c r="A30" s="98"/>
      <c r="B30" s="99"/>
      <c r="C30" s="97" t="s">
        <v>74</v>
      </c>
      <c r="D30" s="96">
        <v>96880000</v>
      </c>
    </row>
    <row r="31" ht="22.75" customHeight="1" spans="1:4">
      <c r="A31" s="98"/>
      <c r="B31" s="99"/>
      <c r="C31" s="97" t="s">
        <v>75</v>
      </c>
      <c r="D31" s="96"/>
    </row>
    <row r="32" ht="22.75" customHeight="1" spans="1:4">
      <c r="A32" s="98"/>
      <c r="B32" s="99"/>
      <c r="C32" s="97" t="s">
        <v>76</v>
      </c>
      <c r="D32" s="96"/>
    </row>
    <row r="33" ht="22.75" customHeight="1" spans="1:4">
      <c r="A33" s="95"/>
      <c r="B33" s="97"/>
      <c r="C33" s="97" t="s">
        <v>77</v>
      </c>
      <c r="D33" s="96"/>
    </row>
    <row r="34" ht="22.75" customHeight="1" spans="1:4">
      <c r="A34" s="95"/>
      <c r="B34" s="97"/>
      <c r="C34" s="97" t="s">
        <v>78</v>
      </c>
      <c r="D34" s="96"/>
    </row>
    <row r="35" ht="22.75" customHeight="1" spans="1:4">
      <c r="A35" s="95"/>
      <c r="B35" s="95"/>
      <c r="C35" s="95" t="s">
        <v>79</v>
      </c>
      <c r="D35" s="100"/>
    </row>
    <row r="36" ht="22.75" customHeight="1" spans="1:4">
      <c r="A36" s="98" t="s">
        <v>80</v>
      </c>
      <c r="B36" s="101">
        <f>SUM(B6:B14)</f>
        <v>112387464.66</v>
      </c>
      <c r="C36" s="98" t="s">
        <v>81</v>
      </c>
      <c r="D36" s="101">
        <f>SUM(D6:D35)</f>
        <v>112387464.66</v>
      </c>
    </row>
    <row r="37" ht="22.75" customHeight="1" spans="1:4">
      <c r="A37" s="98" t="s">
        <v>82</v>
      </c>
      <c r="B37" s="101"/>
      <c r="C37" s="98" t="s">
        <v>83</v>
      </c>
      <c r="D37" s="101"/>
    </row>
    <row r="38" ht="22.75" customHeight="1" spans="1:4">
      <c r="A38" s="98" t="s">
        <v>84</v>
      </c>
      <c r="B38" s="102"/>
      <c r="C38" s="95"/>
      <c r="D38" s="102"/>
    </row>
    <row r="39" ht="22.75" customHeight="1" spans="1:4">
      <c r="A39" s="98" t="s">
        <v>85</v>
      </c>
      <c r="B39" s="101">
        <f>B36+B37</f>
        <v>112387464.66</v>
      </c>
      <c r="C39" s="98" t="s">
        <v>86</v>
      </c>
      <c r="D39" s="101">
        <f>D36+D37</f>
        <v>112387464.66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0" sqref="B10"/>
    </sheetView>
  </sheetViews>
  <sheetFormatPr defaultColWidth="7.875" defaultRowHeight="12.75" customHeight="1" outlineLevelCol="2"/>
  <cols>
    <col min="1" max="1" width="50.75" style="18" customWidth="1"/>
    <col min="2" max="2" width="49.125" style="18" customWidth="1"/>
    <col min="3" max="3" width="27.375" style="18" customWidth="1"/>
    <col min="4" max="16384" width="7.875" style="17"/>
  </cols>
  <sheetData>
    <row r="1" ht="24.75" customHeight="1" spans="1:1">
      <c r="A1" s="28"/>
    </row>
    <row r="2" ht="24.75" customHeight="1" spans="1:2">
      <c r="A2" s="20" t="s">
        <v>87</v>
      </c>
      <c r="B2" s="20"/>
    </row>
    <row r="3" ht="24.75" customHeight="1" spans="1:2">
      <c r="A3" s="84"/>
      <c r="B3" s="21" t="s">
        <v>36</v>
      </c>
    </row>
    <row r="4" ht="24" customHeight="1" spans="1:2">
      <c r="A4" s="32" t="s">
        <v>39</v>
      </c>
      <c r="B4" s="32" t="s">
        <v>40</v>
      </c>
    </row>
    <row r="5" s="17" customFormat="1" ht="25" customHeight="1" spans="1:3">
      <c r="A5" s="85" t="s">
        <v>88</v>
      </c>
      <c r="B5" s="86">
        <f>B6+B7</f>
        <v>15507464.66</v>
      </c>
      <c r="C5" s="18"/>
    </row>
    <row r="6" s="17" customFormat="1" ht="25" customHeight="1" spans="1:3">
      <c r="A6" s="87" t="s">
        <v>89</v>
      </c>
      <c r="B6" s="88">
        <v>15507464.66</v>
      </c>
      <c r="C6" s="18"/>
    </row>
    <row r="7" s="17" customFormat="1" ht="25" customHeight="1" spans="1:3">
      <c r="A7" s="87" t="s">
        <v>90</v>
      </c>
      <c r="B7" s="88"/>
      <c r="C7" s="18"/>
    </row>
    <row r="8" s="17" customFormat="1" ht="25" customHeight="1" spans="1:3">
      <c r="A8" s="85" t="s">
        <v>91</v>
      </c>
      <c r="B8" s="88">
        <f>B9+B10</f>
        <v>96880000</v>
      </c>
      <c r="C8" s="18"/>
    </row>
    <row r="9" s="17" customFormat="1" ht="25" customHeight="1" spans="1:3">
      <c r="A9" s="87" t="s">
        <v>89</v>
      </c>
      <c r="B9" s="88"/>
      <c r="C9" s="18"/>
    </row>
    <row r="10" s="17" customFormat="1" ht="25" customHeight="1" spans="1:3">
      <c r="A10" s="87" t="s">
        <v>90</v>
      </c>
      <c r="B10" s="88">
        <v>96880000</v>
      </c>
      <c r="C10" s="18"/>
    </row>
    <row r="11" s="17" customFormat="1" ht="25" customHeight="1" spans="1:3">
      <c r="A11" s="85" t="s">
        <v>92</v>
      </c>
      <c r="B11" s="88"/>
      <c r="C11" s="18"/>
    </row>
    <row r="12" s="17" customFormat="1" ht="25" customHeight="1" spans="1:3">
      <c r="A12" s="87" t="s">
        <v>89</v>
      </c>
      <c r="B12" s="88"/>
      <c r="C12" s="18"/>
    </row>
    <row r="13" s="17" customFormat="1" ht="25" customHeight="1" spans="1:3">
      <c r="A13" s="87" t="s">
        <v>90</v>
      </c>
      <c r="B13" s="88"/>
      <c r="C13" s="18"/>
    </row>
    <row r="14" s="17" customFormat="1" ht="25" customHeight="1" spans="1:3">
      <c r="A14" s="89" t="s">
        <v>93</v>
      </c>
      <c r="B14" s="88">
        <f>SUM(B15:B17)</f>
        <v>0</v>
      </c>
      <c r="C14" s="18"/>
    </row>
    <row r="15" s="17" customFormat="1" ht="25" customHeight="1" spans="1:3">
      <c r="A15" s="87" t="s">
        <v>94</v>
      </c>
      <c r="B15" s="88"/>
      <c r="C15" s="18"/>
    </row>
    <row r="16" s="17" customFormat="1" ht="25" customHeight="1" spans="1:3">
      <c r="A16" s="87" t="s">
        <v>95</v>
      </c>
      <c r="B16" s="88"/>
      <c r="C16" s="18"/>
    </row>
    <row r="17" s="17" customFormat="1" ht="25" customHeight="1" spans="1:3">
      <c r="A17" s="87" t="s">
        <v>96</v>
      </c>
      <c r="B17" s="88"/>
      <c r="C17" s="18"/>
    </row>
    <row r="18" s="17" customFormat="1" ht="25" customHeight="1" spans="1:3">
      <c r="A18" s="89" t="s">
        <v>97</v>
      </c>
      <c r="B18" s="88"/>
      <c r="C18" s="18"/>
    </row>
    <row r="19" s="17" customFormat="1" ht="25" customHeight="1" spans="1:3">
      <c r="A19" s="89" t="s">
        <v>98</v>
      </c>
      <c r="B19" s="88"/>
      <c r="C19" s="18"/>
    </row>
    <row r="20" s="17" customFormat="1" ht="25" customHeight="1" spans="1:3">
      <c r="A20" s="89" t="s">
        <v>99</v>
      </c>
      <c r="B20" s="88"/>
      <c r="C20" s="18"/>
    </row>
    <row r="21" s="17" customFormat="1" ht="25" customHeight="1" spans="1:3">
      <c r="A21" s="89" t="s">
        <v>100</v>
      </c>
      <c r="B21" s="88"/>
      <c r="C21" s="18"/>
    </row>
    <row r="22" s="17" customFormat="1" ht="25" customHeight="1" spans="1:3">
      <c r="A22" s="89" t="s">
        <v>101</v>
      </c>
      <c r="B22" s="86">
        <f>B23+B26+B29+B30</f>
        <v>0</v>
      </c>
      <c r="C22" s="18"/>
    </row>
    <row r="23" s="17" customFormat="1" ht="25" customHeight="1" spans="1:3">
      <c r="A23" s="87" t="s">
        <v>102</v>
      </c>
      <c r="B23" s="86">
        <f>B24+B25</f>
        <v>0</v>
      </c>
      <c r="C23" s="18"/>
    </row>
    <row r="24" s="17" customFormat="1" ht="25" customHeight="1" spans="1:3">
      <c r="A24" s="87" t="s">
        <v>103</v>
      </c>
      <c r="B24" s="86"/>
      <c r="C24" s="18"/>
    </row>
    <row r="25" s="17" customFormat="1" ht="25" customHeight="1" spans="1:3">
      <c r="A25" s="87" t="s">
        <v>104</v>
      </c>
      <c r="B25" s="86"/>
      <c r="C25" s="18"/>
    </row>
    <row r="26" s="17" customFormat="1" ht="25" customHeight="1" spans="1:3">
      <c r="A26" s="87" t="s">
        <v>105</v>
      </c>
      <c r="B26" s="86">
        <f>B27+B28</f>
        <v>0</v>
      </c>
      <c r="C26" s="18"/>
    </row>
    <row r="27" s="17" customFormat="1" ht="25" customHeight="1" spans="1:3">
      <c r="A27" s="87" t="s">
        <v>106</v>
      </c>
      <c r="B27" s="86"/>
      <c r="C27" s="18"/>
    </row>
    <row r="28" s="17" customFormat="1" ht="25" customHeight="1" spans="1:3">
      <c r="A28" s="87" t="s">
        <v>107</v>
      </c>
      <c r="B28" s="86"/>
      <c r="C28" s="18"/>
    </row>
    <row r="29" s="17" customFormat="1" ht="25" customHeight="1" spans="1:3">
      <c r="A29" s="87" t="s">
        <v>108</v>
      </c>
      <c r="B29" s="86"/>
      <c r="C29" s="18"/>
    </row>
    <row r="30" s="17" customFormat="1" ht="25" customHeight="1" spans="1:3">
      <c r="A30" s="87" t="s">
        <v>109</v>
      </c>
      <c r="B30" s="86"/>
      <c r="C30" s="18"/>
    </row>
    <row r="31" ht="25" customHeight="1" spans="1:2">
      <c r="A31" s="90"/>
      <c r="B31" s="86"/>
    </row>
    <row r="32" s="17" customFormat="1" ht="25" customHeight="1" spans="1:3">
      <c r="A32" s="91" t="s">
        <v>110</v>
      </c>
      <c r="B32" s="92">
        <f>B5+B8+B14+B18+B19+B20+B21+B22</f>
        <v>112387464.66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G19" sqref="G19"/>
    </sheetView>
  </sheetViews>
  <sheetFormatPr defaultColWidth="10" defaultRowHeight="13.5" outlineLevelCol="4"/>
  <cols>
    <col min="1" max="1" width="12.375" customWidth="1"/>
    <col min="2" max="2" width="42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81" t="s">
        <v>112</v>
      </c>
      <c r="B4" s="81" t="s">
        <v>113</v>
      </c>
      <c r="C4" s="81" t="s">
        <v>114</v>
      </c>
      <c r="D4" s="81" t="s">
        <v>115</v>
      </c>
      <c r="E4" s="81" t="s">
        <v>116</v>
      </c>
    </row>
    <row r="5" ht="22.75" customHeight="1" spans="1:5">
      <c r="A5" s="82" t="s">
        <v>117</v>
      </c>
      <c r="B5" s="68">
        <f>C5+D5</f>
        <v>112387464.66</v>
      </c>
      <c r="C5" s="68">
        <f>C6+C9+C18</f>
        <v>12901714.66</v>
      </c>
      <c r="D5" s="68">
        <f>D6+D15+D21</f>
        <v>99485750</v>
      </c>
      <c r="E5" s="83"/>
    </row>
    <row r="6" ht="24" customHeight="1" spans="1:5">
      <c r="A6" s="38" t="s">
        <v>118</v>
      </c>
      <c r="B6" s="38" t="s">
        <v>119</v>
      </c>
      <c r="C6" s="68">
        <v>10662284.41</v>
      </c>
      <c r="D6" s="68">
        <v>200000</v>
      </c>
      <c r="E6" s="83"/>
    </row>
    <row r="7" ht="24" customHeight="1" spans="1:5">
      <c r="A7" s="38" t="s">
        <v>120</v>
      </c>
      <c r="B7" s="38" t="s">
        <v>121</v>
      </c>
      <c r="C7" s="68">
        <v>10662284.41</v>
      </c>
      <c r="D7" s="68">
        <v>200000</v>
      </c>
      <c r="E7" s="83"/>
    </row>
    <row r="8" ht="24" customHeight="1" spans="1:5">
      <c r="A8" s="38" t="s">
        <v>122</v>
      </c>
      <c r="B8" s="38" t="s">
        <v>123</v>
      </c>
      <c r="C8" s="68">
        <v>10662284.41</v>
      </c>
      <c r="D8" s="68">
        <v>200000</v>
      </c>
      <c r="E8" s="83"/>
    </row>
    <row r="9" ht="24" customHeight="1" spans="1:5">
      <c r="A9" s="38" t="s">
        <v>124</v>
      </c>
      <c r="B9" s="38" t="s">
        <v>125</v>
      </c>
      <c r="C9" s="68">
        <v>1607539.02</v>
      </c>
      <c r="D9" s="68"/>
      <c r="E9" s="83"/>
    </row>
    <row r="10" ht="24" customHeight="1" spans="1:5">
      <c r="A10" s="38" t="s">
        <v>126</v>
      </c>
      <c r="B10" s="38" t="s">
        <v>127</v>
      </c>
      <c r="C10" s="68">
        <v>1544354.5</v>
      </c>
      <c r="D10" s="68"/>
      <c r="E10" s="83"/>
    </row>
    <row r="11" ht="24" customHeight="1" spans="1:5">
      <c r="A11" s="38" t="s">
        <v>128</v>
      </c>
      <c r="B11" s="38" t="s">
        <v>129</v>
      </c>
      <c r="C11" s="68">
        <v>180045.4</v>
      </c>
      <c r="D11" s="68"/>
      <c r="E11" s="83"/>
    </row>
    <row r="12" ht="24" customHeight="1" spans="1:5">
      <c r="A12" s="38" t="s">
        <v>130</v>
      </c>
      <c r="B12" s="38" t="s">
        <v>131</v>
      </c>
      <c r="C12" s="68">
        <v>1364309.1</v>
      </c>
      <c r="D12" s="68"/>
      <c r="E12" s="83"/>
    </row>
    <row r="13" ht="24" customHeight="1" spans="1:5">
      <c r="A13" s="38" t="s">
        <v>132</v>
      </c>
      <c r="B13" s="38" t="s">
        <v>133</v>
      </c>
      <c r="C13" s="68">
        <v>63184.52</v>
      </c>
      <c r="D13" s="68"/>
      <c r="E13" s="83"/>
    </row>
    <row r="14" ht="24" customHeight="1" spans="1:5">
      <c r="A14" s="38" t="s">
        <v>134</v>
      </c>
      <c r="B14" s="38" t="s">
        <v>133</v>
      </c>
      <c r="C14" s="68">
        <v>63184.52</v>
      </c>
      <c r="D14" s="68"/>
      <c r="E14" s="83"/>
    </row>
    <row r="15" ht="24" customHeight="1" spans="1:5">
      <c r="A15" s="38" t="s">
        <v>135</v>
      </c>
      <c r="B15" s="38" t="s">
        <v>136</v>
      </c>
      <c r="C15" s="68"/>
      <c r="D15" s="68">
        <v>2405750</v>
      </c>
      <c r="E15" s="83"/>
    </row>
    <row r="16" ht="24" customHeight="1" spans="1:5">
      <c r="A16" s="38" t="s">
        <v>137</v>
      </c>
      <c r="B16" s="38" t="s">
        <v>138</v>
      </c>
      <c r="C16" s="68"/>
      <c r="D16" s="68">
        <v>2405750</v>
      </c>
      <c r="E16" s="83"/>
    </row>
    <row r="17" ht="24" customHeight="1" spans="1:5">
      <c r="A17" s="38" t="s">
        <v>139</v>
      </c>
      <c r="B17" s="38" t="s">
        <v>138</v>
      </c>
      <c r="C17" s="68"/>
      <c r="D17" s="68">
        <v>2405750</v>
      </c>
      <c r="E17" s="83"/>
    </row>
    <row r="18" ht="24" customHeight="1" spans="1:5">
      <c r="A18" s="38" t="s">
        <v>140</v>
      </c>
      <c r="B18" s="38" t="s">
        <v>141</v>
      </c>
      <c r="C18" s="68">
        <v>631891.23</v>
      </c>
      <c r="D18" s="68"/>
      <c r="E18" s="83"/>
    </row>
    <row r="19" ht="24" customHeight="1" spans="1:5">
      <c r="A19" s="38" t="s">
        <v>142</v>
      </c>
      <c r="B19" s="38" t="s">
        <v>143</v>
      </c>
      <c r="C19" s="68">
        <v>631891.23</v>
      </c>
      <c r="D19" s="68"/>
      <c r="E19" s="83"/>
    </row>
    <row r="20" ht="24" customHeight="1" spans="1:5">
      <c r="A20" s="38" t="s">
        <v>144</v>
      </c>
      <c r="B20" s="38" t="s">
        <v>145</v>
      </c>
      <c r="C20" s="68">
        <v>631891.23</v>
      </c>
      <c r="D20" s="68"/>
      <c r="E20" s="83"/>
    </row>
    <row r="21" ht="24" customHeight="1" spans="1:5">
      <c r="A21" s="38">
        <v>229</v>
      </c>
      <c r="B21" s="38" t="s">
        <v>146</v>
      </c>
      <c r="C21" s="68"/>
      <c r="D21" s="68">
        <v>96880000</v>
      </c>
      <c r="E21" s="83"/>
    </row>
    <row r="22" ht="24" customHeight="1" spans="1:5">
      <c r="A22" s="38">
        <v>22904</v>
      </c>
      <c r="B22" s="38" t="s">
        <v>147</v>
      </c>
      <c r="C22" s="68"/>
      <c r="D22" s="68">
        <v>96880000</v>
      </c>
      <c r="E22" s="83"/>
    </row>
    <row r="23" ht="24" customHeight="1" spans="1:5">
      <c r="A23" s="38">
        <v>2290402</v>
      </c>
      <c r="B23" s="38" t="s">
        <v>148</v>
      </c>
      <c r="C23" s="68"/>
      <c r="D23" s="68">
        <v>96880000</v>
      </c>
      <c r="E23" s="83"/>
    </row>
  </sheetData>
  <mergeCells count="1">
    <mergeCell ref="A2:E2"/>
  </mergeCells>
  <pageMargins left="0.75" right="0.75" top="0.270000010728836" bottom="0.270000010728836" header="0" footer="0"/>
  <pageSetup paperSize="9" scale="9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7" sqref="D7:D3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36</v>
      </c>
      <c r="D3" s="49"/>
      <c r="E3" s="12"/>
      <c r="F3" s="12"/>
      <c r="G3" s="12"/>
    </row>
    <row r="4" ht="22.75" customHeight="1" spans="1:7">
      <c r="A4" s="70" t="s">
        <v>37</v>
      </c>
      <c r="B4" s="70"/>
      <c r="C4" s="70" t="s">
        <v>38</v>
      </c>
      <c r="D4" s="70"/>
      <c r="E4" s="12"/>
      <c r="F4" s="12"/>
      <c r="G4" s="12"/>
    </row>
    <row r="5" ht="22.75" customHeight="1" spans="1:7">
      <c r="A5" s="70" t="s">
        <v>39</v>
      </c>
      <c r="B5" s="70" t="s">
        <v>40</v>
      </c>
      <c r="C5" s="70" t="s">
        <v>39</v>
      </c>
      <c r="D5" s="70" t="s">
        <v>117</v>
      </c>
      <c r="E5" s="12"/>
      <c r="F5" s="12"/>
      <c r="G5" s="12"/>
    </row>
    <row r="6" ht="22.75" customHeight="1" spans="1:7">
      <c r="A6" s="15" t="s">
        <v>150</v>
      </c>
      <c r="B6" s="76">
        <f>SUM(B7:B9)</f>
        <v>112387464.66</v>
      </c>
      <c r="C6" s="15" t="s">
        <v>151</v>
      </c>
      <c r="D6" s="76">
        <f>D7+D12+D14+D16+D31</f>
        <v>112387464.66</v>
      </c>
      <c r="E6" s="12"/>
      <c r="F6" s="12"/>
      <c r="G6" s="12"/>
    </row>
    <row r="7" ht="22.75" customHeight="1" spans="1:7">
      <c r="A7" s="15" t="s">
        <v>152</v>
      </c>
      <c r="B7" s="77">
        <v>15507464.66</v>
      </c>
      <c r="C7" s="15" t="s">
        <v>153</v>
      </c>
      <c r="D7" s="77">
        <v>10862284.41</v>
      </c>
      <c r="E7" s="12"/>
      <c r="F7" s="12"/>
      <c r="G7" s="12"/>
    </row>
    <row r="8" ht="22.75" customHeight="1" spans="1:7">
      <c r="A8" s="15" t="s">
        <v>154</v>
      </c>
      <c r="B8" s="77">
        <v>96880000</v>
      </c>
      <c r="C8" s="15" t="s">
        <v>155</v>
      </c>
      <c r="D8" s="77"/>
      <c r="E8" s="12"/>
      <c r="F8" s="12"/>
      <c r="G8" s="12"/>
    </row>
    <row r="9" ht="22.75" customHeight="1" spans="1:7">
      <c r="A9" s="15" t="s">
        <v>156</v>
      </c>
      <c r="B9" s="77"/>
      <c r="C9" s="15" t="s">
        <v>157</v>
      </c>
      <c r="D9" s="77"/>
      <c r="E9" s="12"/>
      <c r="F9" s="12"/>
      <c r="G9" s="12"/>
    </row>
    <row r="10" ht="22.75" customHeight="1" spans="1:7">
      <c r="A10" s="15"/>
      <c r="B10" s="78"/>
      <c r="C10" s="15" t="s">
        <v>158</v>
      </c>
      <c r="D10" s="77"/>
      <c r="E10" s="12"/>
      <c r="F10" s="12"/>
      <c r="G10" s="12"/>
    </row>
    <row r="11" ht="22.75" customHeight="1" spans="1:7">
      <c r="A11" s="15"/>
      <c r="B11" s="78"/>
      <c r="C11" s="15" t="s">
        <v>159</v>
      </c>
      <c r="D11" s="77"/>
      <c r="E11" s="12"/>
      <c r="F11" s="12"/>
      <c r="G11" s="12"/>
    </row>
    <row r="12" ht="22.75" customHeight="1" spans="1:7">
      <c r="A12" s="15"/>
      <c r="B12" s="78"/>
      <c r="C12" s="15" t="s">
        <v>160</v>
      </c>
      <c r="D12" s="77">
        <v>2405750</v>
      </c>
      <c r="E12" s="12"/>
      <c r="F12" s="12"/>
      <c r="G12" s="12"/>
    </row>
    <row r="13" ht="22.75" customHeight="1" spans="1:7">
      <c r="A13" s="45"/>
      <c r="B13" s="73"/>
      <c r="C13" s="15" t="s">
        <v>161</v>
      </c>
      <c r="D13" s="77"/>
      <c r="E13" s="12"/>
      <c r="F13" s="12"/>
      <c r="G13" s="12"/>
    </row>
    <row r="14" ht="22.75" customHeight="1" spans="1:7">
      <c r="A14" s="15"/>
      <c r="B14" s="78"/>
      <c r="C14" s="15" t="s">
        <v>162</v>
      </c>
      <c r="D14" s="77">
        <v>1607539.02</v>
      </c>
      <c r="E14" s="12"/>
      <c r="F14" s="12"/>
      <c r="G14" s="48"/>
    </row>
    <row r="15" ht="22.75" customHeight="1" spans="1:7">
      <c r="A15" s="15"/>
      <c r="B15" s="78"/>
      <c r="C15" s="15" t="s">
        <v>163</v>
      </c>
      <c r="D15" s="77"/>
      <c r="E15" s="12"/>
      <c r="F15" s="12"/>
      <c r="G15" s="12"/>
    </row>
    <row r="16" ht="22.75" customHeight="1" spans="1:7">
      <c r="A16" s="15"/>
      <c r="B16" s="78"/>
      <c r="C16" s="15" t="s">
        <v>164</v>
      </c>
      <c r="D16" s="77">
        <v>631891.23</v>
      </c>
      <c r="E16" s="12"/>
      <c r="F16" s="12"/>
      <c r="G16" s="12"/>
    </row>
    <row r="17" ht="22.75" customHeight="1" spans="1:7">
      <c r="A17" s="15"/>
      <c r="B17" s="78"/>
      <c r="C17" s="15" t="s">
        <v>165</v>
      </c>
      <c r="D17" s="77"/>
      <c r="E17" s="12"/>
      <c r="F17" s="12"/>
      <c r="G17" s="12"/>
    </row>
    <row r="18" ht="22.75" customHeight="1" spans="1:7">
      <c r="A18" s="15"/>
      <c r="B18" s="78"/>
      <c r="C18" s="15" t="s">
        <v>166</v>
      </c>
      <c r="D18" s="77"/>
      <c r="E18" s="12"/>
      <c r="F18" s="12"/>
      <c r="G18" s="12"/>
    </row>
    <row r="19" ht="22.75" customHeight="1" spans="1:7">
      <c r="A19" s="15"/>
      <c r="B19" s="15"/>
      <c r="C19" s="15" t="s">
        <v>167</v>
      </c>
      <c r="D19" s="77"/>
      <c r="E19" s="12"/>
      <c r="F19" s="12"/>
      <c r="G19" s="12"/>
    </row>
    <row r="20" ht="22.75" customHeight="1" spans="1:7">
      <c r="A20" s="15"/>
      <c r="B20" s="15"/>
      <c r="C20" s="15" t="s">
        <v>168</v>
      </c>
      <c r="D20" s="77"/>
      <c r="E20" s="12"/>
      <c r="F20" s="12"/>
      <c r="G20" s="12"/>
    </row>
    <row r="21" ht="22.75" customHeight="1" spans="1:7">
      <c r="A21" s="15"/>
      <c r="B21" s="15"/>
      <c r="C21" s="15" t="s">
        <v>169</v>
      </c>
      <c r="D21" s="77"/>
      <c r="E21" s="12"/>
      <c r="F21" s="12"/>
      <c r="G21" s="12"/>
    </row>
    <row r="22" ht="22.75" customHeight="1" spans="1:7">
      <c r="A22" s="15"/>
      <c r="B22" s="15"/>
      <c r="C22" s="15" t="s">
        <v>170</v>
      </c>
      <c r="D22" s="77"/>
      <c r="E22" s="12"/>
      <c r="F22" s="12"/>
      <c r="G22" s="12"/>
    </row>
    <row r="23" ht="22.75" customHeight="1" spans="1:7">
      <c r="A23" s="15"/>
      <c r="B23" s="15"/>
      <c r="C23" s="15" t="s">
        <v>171</v>
      </c>
      <c r="D23" s="77"/>
      <c r="E23" s="12"/>
      <c r="F23" s="12"/>
      <c r="G23" s="12"/>
    </row>
    <row r="24" ht="22.75" customHeight="1" spans="1:7">
      <c r="A24" s="15"/>
      <c r="B24" s="15"/>
      <c r="C24" s="15" t="s">
        <v>172</v>
      </c>
      <c r="D24" s="77"/>
      <c r="E24" s="12"/>
      <c r="F24" s="12"/>
      <c r="G24" s="12"/>
    </row>
    <row r="25" ht="22.75" customHeight="1" spans="1:7">
      <c r="A25" s="15"/>
      <c r="B25" s="15"/>
      <c r="C25" s="15" t="s">
        <v>173</v>
      </c>
      <c r="D25" s="77"/>
      <c r="E25" s="12"/>
      <c r="F25" s="12"/>
      <c r="G25" s="12"/>
    </row>
    <row r="26" ht="22.75" customHeight="1" spans="1:7">
      <c r="A26" s="15"/>
      <c r="B26" s="15"/>
      <c r="C26" s="15" t="s">
        <v>174</v>
      </c>
      <c r="D26" s="77"/>
      <c r="E26" s="12"/>
      <c r="F26" s="12"/>
      <c r="G26" s="12"/>
    </row>
    <row r="27" ht="22.75" customHeight="1" spans="1:7">
      <c r="A27" s="15"/>
      <c r="B27" s="15"/>
      <c r="C27" s="15" t="s">
        <v>175</v>
      </c>
      <c r="D27" s="77"/>
      <c r="E27" s="12"/>
      <c r="F27" s="12"/>
      <c r="G27" s="12"/>
    </row>
    <row r="28" ht="22.75" customHeight="1" spans="1:7">
      <c r="A28" s="15"/>
      <c r="B28" s="15"/>
      <c r="C28" s="15" t="s">
        <v>176</v>
      </c>
      <c r="D28" s="77"/>
      <c r="E28" s="12"/>
      <c r="F28" s="12"/>
      <c r="G28" s="12"/>
    </row>
    <row r="29" ht="22.75" customHeight="1" spans="1:7">
      <c r="A29" s="15"/>
      <c r="B29" s="15"/>
      <c r="C29" s="15" t="s">
        <v>177</v>
      </c>
      <c r="D29" s="77"/>
      <c r="E29" s="12"/>
      <c r="F29" s="12"/>
      <c r="G29" s="12"/>
    </row>
    <row r="30" ht="22.75" customHeight="1" spans="1:7">
      <c r="A30" s="15"/>
      <c r="B30" s="15"/>
      <c r="C30" s="15" t="s">
        <v>178</v>
      </c>
      <c r="D30" s="77"/>
      <c r="E30" s="12"/>
      <c r="F30" s="12"/>
      <c r="G30" s="12"/>
    </row>
    <row r="31" ht="22.75" customHeight="1" spans="1:7">
      <c r="A31" s="15"/>
      <c r="B31" s="15"/>
      <c r="C31" s="15" t="s">
        <v>179</v>
      </c>
      <c r="D31" s="77">
        <v>96880000</v>
      </c>
      <c r="E31" s="12"/>
      <c r="F31" s="12"/>
      <c r="G31" s="12"/>
    </row>
    <row r="32" ht="22.75" customHeight="1" spans="1:7">
      <c r="A32" s="15"/>
      <c r="B32" s="15"/>
      <c r="C32" s="15" t="s">
        <v>180</v>
      </c>
      <c r="D32" s="77"/>
      <c r="E32" s="12"/>
      <c r="F32" s="12"/>
      <c r="G32" s="12"/>
    </row>
    <row r="33" ht="22.75" customHeight="1" spans="1:7">
      <c r="A33" s="15"/>
      <c r="B33" s="15"/>
      <c r="C33" s="15" t="s">
        <v>181</v>
      </c>
      <c r="D33" s="77"/>
      <c r="E33" s="12"/>
      <c r="F33" s="12"/>
      <c r="G33" s="12"/>
    </row>
    <row r="34" ht="22.75" customHeight="1" spans="1:7">
      <c r="A34" s="15"/>
      <c r="B34" s="15"/>
      <c r="C34" s="15" t="s">
        <v>182</v>
      </c>
      <c r="D34" s="77"/>
      <c r="E34" s="12"/>
      <c r="F34" s="12"/>
      <c r="G34" s="12"/>
    </row>
    <row r="35" ht="22.75" customHeight="1" spans="1:7">
      <c r="A35" s="15"/>
      <c r="B35" s="15"/>
      <c r="C35" s="15" t="s">
        <v>183</v>
      </c>
      <c r="D35" s="77"/>
      <c r="E35" s="12"/>
      <c r="F35" s="12"/>
      <c r="G35" s="12"/>
    </row>
    <row r="36" ht="22.75" customHeight="1" spans="1:7">
      <c r="A36" s="15"/>
      <c r="B36" s="15"/>
      <c r="C36" s="15" t="s">
        <v>184</v>
      </c>
      <c r="D36" s="76"/>
      <c r="E36" s="12"/>
      <c r="F36" s="12"/>
      <c r="G36" s="12"/>
    </row>
    <row r="37" ht="22.75" customHeight="1" spans="1:7">
      <c r="A37" s="70" t="s">
        <v>185</v>
      </c>
      <c r="B37" s="79">
        <f>B6</f>
        <v>112387464.66</v>
      </c>
      <c r="C37" s="70" t="s">
        <v>186</v>
      </c>
      <c r="D37" s="80">
        <f>D6</f>
        <v>112387464.66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6" sqref="F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.8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36</v>
      </c>
      <c r="K3" s="49"/>
    </row>
    <row r="4" ht="22.75" customHeight="1" spans="1:11">
      <c r="A4" s="70" t="s">
        <v>188</v>
      </c>
      <c r="B4" s="70" t="s">
        <v>117</v>
      </c>
      <c r="C4" s="70" t="s">
        <v>189</v>
      </c>
      <c r="D4" s="70"/>
      <c r="E4" s="70"/>
      <c r="F4" s="70" t="s">
        <v>190</v>
      </c>
      <c r="G4" s="70"/>
      <c r="H4" s="70"/>
      <c r="I4" s="70" t="s">
        <v>191</v>
      </c>
      <c r="J4" s="70"/>
      <c r="K4" s="70"/>
    </row>
    <row r="5" ht="22.75" customHeight="1" spans="1:11">
      <c r="A5" s="70"/>
      <c r="B5" s="70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5" t="s">
        <v>117</v>
      </c>
      <c r="B6" s="71">
        <f>C6+F6</f>
        <v>112387464.66</v>
      </c>
      <c r="C6" s="71">
        <f>D6+E6</f>
        <v>15507464.66</v>
      </c>
      <c r="D6" s="71">
        <v>12901714.66</v>
      </c>
      <c r="E6" s="71">
        <v>2605750</v>
      </c>
      <c r="F6" s="71">
        <v>96880000</v>
      </c>
      <c r="G6" s="71"/>
      <c r="H6" s="71">
        <v>96880000</v>
      </c>
      <c r="I6" s="71"/>
      <c r="J6" s="71"/>
      <c r="K6" s="71"/>
    </row>
    <row r="7" ht="22.75" customHeight="1" spans="1:11">
      <c r="A7" s="72"/>
      <c r="B7" s="71"/>
      <c r="C7" s="71"/>
      <c r="D7" s="73"/>
      <c r="E7" s="73"/>
      <c r="F7" s="73"/>
      <c r="G7" s="73"/>
      <c r="H7" s="73"/>
      <c r="I7" s="73"/>
      <c r="J7" s="73"/>
      <c r="K7" s="73"/>
    </row>
    <row r="8" ht="22.75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D7" sqref="D7:E21"/>
    </sheetView>
  </sheetViews>
  <sheetFormatPr defaultColWidth="10" defaultRowHeight="13.5" outlineLevelCol="4"/>
  <cols>
    <col min="1" max="1" width="10" customWidth="1"/>
    <col min="2" max="2" width="27.75" customWidth="1"/>
    <col min="3" max="3" width="15.75" customWidth="1"/>
    <col min="4" max="4" width="14.875" customWidth="1"/>
    <col min="5" max="5" width="15.75" customWidth="1"/>
  </cols>
  <sheetData>
    <row r="1" ht="14.3" customHeight="1" spans="1:1">
      <c r="A1" s="62"/>
    </row>
    <row r="2" ht="36.9" customHeight="1" spans="1:5">
      <c r="A2" s="11" t="s">
        <v>192</v>
      </c>
      <c r="B2" s="11"/>
      <c r="C2" s="11"/>
      <c r="D2" s="11"/>
      <c r="E2" s="11"/>
    </row>
    <row r="3" ht="21.85" customHeight="1" spans="1:5">
      <c r="A3" s="12"/>
      <c r="B3" s="12"/>
      <c r="C3" s="49" t="s">
        <v>36</v>
      </c>
      <c r="D3" s="49"/>
      <c r="E3" s="49"/>
    </row>
    <row r="4" ht="22.75" customHeight="1" spans="1:5">
      <c r="A4" s="50" t="s">
        <v>112</v>
      </c>
      <c r="B4" s="50"/>
      <c r="C4" s="50" t="s">
        <v>189</v>
      </c>
      <c r="D4" s="50"/>
      <c r="E4" s="50"/>
    </row>
    <row r="5" ht="22.75" customHeight="1" spans="1:5">
      <c r="A5" s="63" t="s">
        <v>193</v>
      </c>
      <c r="B5" s="63" t="s">
        <v>194</v>
      </c>
      <c r="C5" s="64" t="s">
        <v>117</v>
      </c>
      <c r="D5" s="63" t="s">
        <v>114</v>
      </c>
      <c r="E5" s="63" t="s">
        <v>115</v>
      </c>
    </row>
    <row r="6" ht="22.75" customHeight="1" spans="1:5">
      <c r="A6" s="65"/>
      <c r="B6" s="66" t="s">
        <v>117</v>
      </c>
      <c r="C6" s="67">
        <f>D6+E6</f>
        <v>15507464.66</v>
      </c>
      <c r="D6" s="67">
        <f>D7+D10+D19</f>
        <v>12901714.66</v>
      </c>
      <c r="E6" s="67">
        <f>E7+E16</f>
        <v>2605750</v>
      </c>
    </row>
    <row r="7" ht="29" customHeight="1" spans="1:5">
      <c r="A7" s="38" t="s">
        <v>118</v>
      </c>
      <c r="B7" s="38" t="s">
        <v>119</v>
      </c>
      <c r="C7" s="67">
        <f t="shared" ref="C7:C21" si="0">D7+E7</f>
        <v>10862284.41</v>
      </c>
      <c r="D7" s="68">
        <v>10662284.41</v>
      </c>
      <c r="E7" s="68">
        <v>200000</v>
      </c>
    </row>
    <row r="8" ht="29" customHeight="1" spans="1:5">
      <c r="A8" s="38" t="s">
        <v>120</v>
      </c>
      <c r="B8" s="38" t="s">
        <v>121</v>
      </c>
      <c r="C8" s="67">
        <f t="shared" si="0"/>
        <v>10862284.41</v>
      </c>
      <c r="D8" s="68">
        <v>10662284.41</v>
      </c>
      <c r="E8" s="68">
        <v>200000</v>
      </c>
    </row>
    <row r="9" ht="29" customHeight="1" spans="1:5">
      <c r="A9" s="38" t="s">
        <v>122</v>
      </c>
      <c r="B9" s="38" t="s">
        <v>123</v>
      </c>
      <c r="C9" s="67">
        <f t="shared" si="0"/>
        <v>10862284.41</v>
      </c>
      <c r="D9" s="68">
        <v>10662284.41</v>
      </c>
      <c r="E9" s="68">
        <v>200000</v>
      </c>
    </row>
    <row r="10" ht="29" customHeight="1" spans="1:5">
      <c r="A10" s="38" t="s">
        <v>124</v>
      </c>
      <c r="B10" s="38" t="s">
        <v>125</v>
      </c>
      <c r="C10" s="67">
        <f t="shared" si="0"/>
        <v>1607539.02</v>
      </c>
      <c r="D10" s="68">
        <f>D11+D14</f>
        <v>1607539.02</v>
      </c>
      <c r="E10" s="68"/>
    </row>
    <row r="11" ht="29" customHeight="1" spans="1:5">
      <c r="A11" s="38" t="s">
        <v>126</v>
      </c>
      <c r="B11" s="38" t="s">
        <v>127</v>
      </c>
      <c r="C11" s="67">
        <f t="shared" si="0"/>
        <v>1544354.5</v>
      </c>
      <c r="D11" s="68">
        <f>D12+D13</f>
        <v>1544354.5</v>
      </c>
      <c r="E11" s="68"/>
    </row>
    <row r="12" ht="29" customHeight="1" spans="1:5">
      <c r="A12" s="38" t="s">
        <v>128</v>
      </c>
      <c r="B12" s="38" t="s">
        <v>129</v>
      </c>
      <c r="C12" s="67">
        <f t="shared" si="0"/>
        <v>180045.4</v>
      </c>
      <c r="D12" s="68">
        <v>180045.4</v>
      </c>
      <c r="E12" s="68"/>
    </row>
    <row r="13" ht="29" customHeight="1" spans="1:5">
      <c r="A13" s="38" t="s">
        <v>130</v>
      </c>
      <c r="B13" s="38" t="s">
        <v>131</v>
      </c>
      <c r="C13" s="67">
        <f t="shared" si="0"/>
        <v>1364309.1</v>
      </c>
      <c r="D13" s="68">
        <v>1364309.1</v>
      </c>
      <c r="E13" s="68"/>
    </row>
    <row r="14" ht="29" customHeight="1" spans="1:5">
      <c r="A14" s="38" t="s">
        <v>132</v>
      </c>
      <c r="B14" s="38" t="s">
        <v>133</v>
      </c>
      <c r="C14" s="67">
        <f t="shared" si="0"/>
        <v>63184.52</v>
      </c>
      <c r="D14" s="69">
        <v>63184.52</v>
      </c>
      <c r="E14" s="68"/>
    </row>
    <row r="15" ht="29" customHeight="1" spans="1:5">
      <c r="A15" s="38" t="s">
        <v>134</v>
      </c>
      <c r="B15" s="38" t="s">
        <v>133</v>
      </c>
      <c r="C15" s="67">
        <f t="shared" si="0"/>
        <v>63184.52</v>
      </c>
      <c r="D15" s="69">
        <v>63184.52</v>
      </c>
      <c r="E15" s="68"/>
    </row>
    <row r="16" ht="29" customHeight="1" spans="1:5">
      <c r="A16" s="38" t="s">
        <v>135</v>
      </c>
      <c r="B16" s="38" t="s">
        <v>136</v>
      </c>
      <c r="C16" s="67">
        <f t="shared" si="0"/>
        <v>2405750</v>
      </c>
      <c r="D16" s="68"/>
      <c r="E16" s="68">
        <v>2405750</v>
      </c>
    </row>
    <row r="17" ht="29" customHeight="1" spans="1:5">
      <c r="A17" s="38" t="s">
        <v>137</v>
      </c>
      <c r="B17" s="38" t="s">
        <v>138</v>
      </c>
      <c r="C17" s="67">
        <f t="shared" si="0"/>
        <v>2405750</v>
      </c>
      <c r="D17" s="68"/>
      <c r="E17" s="68">
        <v>2405750</v>
      </c>
    </row>
    <row r="18" ht="29" customHeight="1" spans="1:5">
      <c r="A18" s="38" t="s">
        <v>139</v>
      </c>
      <c r="B18" s="38" t="s">
        <v>138</v>
      </c>
      <c r="C18" s="67">
        <f t="shared" si="0"/>
        <v>2405750</v>
      </c>
      <c r="D18" s="68"/>
      <c r="E18" s="68">
        <v>2405750</v>
      </c>
    </row>
    <row r="19" ht="29" customHeight="1" spans="1:5">
      <c r="A19" s="38" t="s">
        <v>140</v>
      </c>
      <c r="B19" s="38" t="s">
        <v>141</v>
      </c>
      <c r="C19" s="67">
        <f t="shared" si="0"/>
        <v>631891.23</v>
      </c>
      <c r="D19" s="68">
        <v>631891.23</v>
      </c>
      <c r="E19" s="68"/>
    </row>
    <row r="20" ht="29" customHeight="1" spans="1:5">
      <c r="A20" s="38" t="s">
        <v>142</v>
      </c>
      <c r="B20" s="38" t="s">
        <v>143</v>
      </c>
      <c r="C20" s="67">
        <f t="shared" si="0"/>
        <v>631891.23</v>
      </c>
      <c r="D20" s="68">
        <v>631891.23</v>
      </c>
      <c r="E20" s="68"/>
    </row>
    <row r="21" ht="29" customHeight="1" spans="1:5">
      <c r="A21" s="38" t="s">
        <v>144</v>
      </c>
      <c r="B21" s="38" t="s">
        <v>145</v>
      </c>
      <c r="C21" s="67">
        <f t="shared" si="0"/>
        <v>631891.23</v>
      </c>
      <c r="D21" s="68">
        <v>631891.23</v>
      </c>
      <c r="E21" s="6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workbookViewId="0">
      <selection activeCell="I11" sqref="I1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195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36</v>
      </c>
    </row>
    <row r="4" ht="22.75" customHeight="1" spans="1:5">
      <c r="A4" s="50" t="s">
        <v>196</v>
      </c>
      <c r="B4" s="50"/>
      <c r="C4" s="50" t="s">
        <v>197</v>
      </c>
      <c r="D4" s="50"/>
      <c r="E4" s="50"/>
    </row>
    <row r="5" ht="22.75" customHeight="1" spans="1:5">
      <c r="A5" s="50" t="s">
        <v>193</v>
      </c>
      <c r="B5" s="50" t="s">
        <v>194</v>
      </c>
      <c r="C5" s="50" t="s">
        <v>117</v>
      </c>
      <c r="D5" s="50" t="s">
        <v>198</v>
      </c>
      <c r="E5" s="50" t="s">
        <v>199</v>
      </c>
    </row>
    <row r="6" ht="22.75" customHeight="1" spans="1:5">
      <c r="A6" s="50"/>
      <c r="B6" s="51" t="s">
        <v>117</v>
      </c>
      <c r="C6" s="52">
        <f>C7+C15+C32</f>
        <v>12901714.66</v>
      </c>
      <c r="D6" s="52">
        <f>D7+D15+D32</f>
        <v>11370725.75</v>
      </c>
      <c r="E6" s="52">
        <f>E7+E15+E32</f>
        <v>1530988.91</v>
      </c>
    </row>
    <row r="7" ht="27" customHeight="1" spans="1:5">
      <c r="A7" s="38" t="s">
        <v>200</v>
      </c>
      <c r="B7" s="53" t="s">
        <v>201</v>
      </c>
      <c r="C7" s="54">
        <f>D7</f>
        <v>11190680.35</v>
      </c>
      <c r="D7" s="55">
        <f>SUM(D8:D14)</f>
        <v>11190680.35</v>
      </c>
      <c r="E7" s="56"/>
    </row>
    <row r="8" ht="27" customHeight="1" spans="1:5">
      <c r="A8" s="41" t="s">
        <v>202</v>
      </c>
      <c r="B8" s="57" t="s">
        <v>203</v>
      </c>
      <c r="C8" s="58">
        <f>D8+E8</f>
        <v>3672639.6</v>
      </c>
      <c r="D8" s="59">
        <v>3672639.6</v>
      </c>
      <c r="E8" s="60"/>
    </row>
    <row r="9" ht="27" customHeight="1" spans="1:5">
      <c r="A9" s="41" t="s">
        <v>204</v>
      </c>
      <c r="B9" s="57" t="s">
        <v>205</v>
      </c>
      <c r="C9" s="58">
        <f>D9+E9</f>
        <v>1713962.7</v>
      </c>
      <c r="D9" s="59">
        <v>1713962.7</v>
      </c>
      <c r="E9" s="60"/>
    </row>
    <row r="10" ht="27" customHeight="1" spans="1:5">
      <c r="A10" s="41" t="s">
        <v>206</v>
      </c>
      <c r="B10" s="57" t="s">
        <v>207</v>
      </c>
      <c r="C10" s="58">
        <f>D10+E10</f>
        <v>1883837</v>
      </c>
      <c r="D10" s="59">
        <v>1883837</v>
      </c>
      <c r="E10" s="60"/>
    </row>
    <row r="11" ht="27" customHeight="1" spans="1:5">
      <c r="A11" s="41" t="s">
        <v>208</v>
      </c>
      <c r="B11" s="57" t="s">
        <v>209</v>
      </c>
      <c r="C11" s="58">
        <f>D11+E11</f>
        <v>1860856.2</v>
      </c>
      <c r="D11" s="59">
        <v>1860856.2</v>
      </c>
      <c r="E11" s="60"/>
    </row>
    <row r="12" ht="27" customHeight="1" spans="1:5">
      <c r="A12" s="41" t="s">
        <v>210</v>
      </c>
      <c r="B12" s="57" t="s">
        <v>211</v>
      </c>
      <c r="C12" s="58">
        <f>D12+E12</f>
        <v>1364309.1</v>
      </c>
      <c r="D12" s="59">
        <v>1364309.1</v>
      </c>
      <c r="E12" s="60"/>
    </row>
    <row r="13" ht="27" customHeight="1" spans="1:5">
      <c r="A13" s="41" t="s">
        <v>212</v>
      </c>
      <c r="B13" s="57" t="s">
        <v>213</v>
      </c>
      <c r="C13" s="58">
        <f>D13+E13</f>
        <v>631891.23</v>
      </c>
      <c r="D13" s="59">
        <v>631891.23</v>
      </c>
      <c r="E13" s="60"/>
    </row>
    <row r="14" ht="27" customHeight="1" spans="1:5">
      <c r="A14" s="41" t="s">
        <v>214</v>
      </c>
      <c r="B14" s="57" t="s">
        <v>215</v>
      </c>
      <c r="C14" s="58">
        <f>D14+E14</f>
        <v>63184.52</v>
      </c>
      <c r="D14" s="59">
        <v>63184.52</v>
      </c>
      <c r="E14" s="60"/>
    </row>
    <row r="15" ht="27" customHeight="1" spans="1:5">
      <c r="A15" s="38" t="s">
        <v>216</v>
      </c>
      <c r="B15" s="53" t="s">
        <v>217</v>
      </c>
      <c r="C15" s="54">
        <f>D15+E15</f>
        <v>1530988.91</v>
      </c>
      <c r="D15" s="61"/>
      <c r="E15" s="56">
        <v>1530988.91</v>
      </c>
    </row>
    <row r="16" ht="27" customHeight="1" spans="1:5">
      <c r="A16" s="41" t="s">
        <v>218</v>
      </c>
      <c r="B16" s="57" t="s">
        <v>219</v>
      </c>
      <c r="C16" s="58">
        <f>D16+E16</f>
        <v>306400</v>
      </c>
      <c r="D16" s="59"/>
      <c r="E16" s="60">
        <v>306400</v>
      </c>
    </row>
    <row r="17" ht="27" customHeight="1" spans="1:5">
      <c r="A17" s="41" t="s">
        <v>220</v>
      </c>
      <c r="B17" s="57" t="s">
        <v>221</v>
      </c>
      <c r="C17" s="58">
        <f>D17+E17</f>
        <v>10000</v>
      </c>
      <c r="D17" s="59"/>
      <c r="E17" s="60">
        <v>10000</v>
      </c>
    </row>
    <row r="18" ht="27" customHeight="1" spans="1:5">
      <c r="A18" s="41" t="s">
        <v>222</v>
      </c>
      <c r="B18" s="57" t="s">
        <v>223</v>
      </c>
      <c r="C18" s="58">
        <f>D18+E18</f>
        <v>80000</v>
      </c>
      <c r="D18" s="59"/>
      <c r="E18" s="60">
        <v>80000</v>
      </c>
    </row>
    <row r="19" ht="27" customHeight="1" spans="1:5">
      <c r="A19" s="41" t="s">
        <v>224</v>
      </c>
      <c r="B19" s="57" t="s">
        <v>225</v>
      </c>
      <c r="C19" s="58">
        <f>D19+E19</f>
        <v>50000</v>
      </c>
      <c r="D19" s="59"/>
      <c r="E19" s="60">
        <v>50000</v>
      </c>
    </row>
    <row r="20" ht="27" customHeight="1" spans="1:5">
      <c r="A20" s="41" t="s">
        <v>226</v>
      </c>
      <c r="B20" s="57" t="s">
        <v>227</v>
      </c>
      <c r="C20" s="58">
        <f>D20+E20</f>
        <v>200000</v>
      </c>
      <c r="D20" s="59"/>
      <c r="E20" s="60">
        <v>200000</v>
      </c>
    </row>
    <row r="21" ht="27" customHeight="1" spans="1:5">
      <c r="A21" s="41" t="s">
        <v>228</v>
      </c>
      <c r="B21" s="57" t="s">
        <v>229</v>
      </c>
      <c r="C21" s="58">
        <f>D21+E21</f>
        <v>100000</v>
      </c>
      <c r="D21" s="59"/>
      <c r="E21" s="60">
        <v>100000</v>
      </c>
    </row>
    <row r="22" ht="27" customHeight="1" spans="1:5">
      <c r="A22" s="41" t="s">
        <v>230</v>
      </c>
      <c r="B22" s="57" t="s">
        <v>231</v>
      </c>
      <c r="C22" s="58">
        <f>D22+E22</f>
        <v>150000</v>
      </c>
      <c r="D22" s="59"/>
      <c r="E22" s="60">
        <v>150000</v>
      </c>
    </row>
    <row r="23" ht="27" customHeight="1" spans="1:5">
      <c r="A23" s="41" t="s">
        <v>232</v>
      </c>
      <c r="B23" s="57" t="s">
        <v>233</v>
      </c>
      <c r="C23" s="58">
        <f>D23+E23</f>
        <v>10000</v>
      </c>
      <c r="D23" s="59"/>
      <c r="E23" s="60">
        <v>10000</v>
      </c>
    </row>
    <row r="24" ht="27" customHeight="1" spans="1:5">
      <c r="A24" s="41" t="s">
        <v>234</v>
      </c>
      <c r="B24" s="57" t="s">
        <v>235</v>
      </c>
      <c r="C24" s="58">
        <f>D24+E24</f>
        <v>20000</v>
      </c>
      <c r="D24" s="59"/>
      <c r="E24" s="60">
        <v>20000</v>
      </c>
    </row>
    <row r="25" ht="27" customHeight="1" spans="1:5">
      <c r="A25" s="41" t="s">
        <v>236</v>
      </c>
      <c r="B25" s="57" t="s">
        <v>237</v>
      </c>
      <c r="C25" s="58">
        <f>D25+E25</f>
        <v>100000</v>
      </c>
      <c r="D25" s="59"/>
      <c r="E25" s="60">
        <v>100000</v>
      </c>
    </row>
    <row r="26" ht="27" customHeight="1" spans="1:5">
      <c r="A26" s="41" t="s">
        <v>238</v>
      </c>
      <c r="B26" s="57" t="s">
        <v>239</v>
      </c>
      <c r="C26" s="58">
        <f>D26+E26</f>
        <v>150000</v>
      </c>
      <c r="D26" s="59"/>
      <c r="E26" s="60">
        <v>150000</v>
      </c>
    </row>
    <row r="27" ht="27" customHeight="1" spans="1:5">
      <c r="A27" s="41" t="s">
        <v>240</v>
      </c>
      <c r="B27" s="57" t="s">
        <v>241</v>
      </c>
      <c r="C27" s="58">
        <f>D27+E27</f>
        <v>67127.31</v>
      </c>
      <c r="D27" s="59"/>
      <c r="E27" s="60">
        <v>67127.31</v>
      </c>
    </row>
    <row r="28" ht="27" customHeight="1" spans="1:5">
      <c r="A28" s="41" t="s">
        <v>242</v>
      </c>
      <c r="B28" s="57" t="s">
        <v>243</v>
      </c>
      <c r="C28" s="58">
        <f>D28+E28</f>
        <v>47061.6</v>
      </c>
      <c r="D28" s="59"/>
      <c r="E28" s="60">
        <v>47061.6</v>
      </c>
    </row>
    <row r="29" ht="27" customHeight="1" spans="1:5">
      <c r="A29" s="41" t="s">
        <v>244</v>
      </c>
      <c r="B29" s="57" t="s">
        <v>245</v>
      </c>
      <c r="C29" s="58">
        <f>D29+E29</f>
        <v>50000</v>
      </c>
      <c r="D29" s="59"/>
      <c r="E29" s="60">
        <v>50000</v>
      </c>
    </row>
    <row r="30" ht="27" customHeight="1" spans="1:5">
      <c r="A30" s="41" t="s">
        <v>246</v>
      </c>
      <c r="B30" s="57" t="s">
        <v>247</v>
      </c>
      <c r="C30" s="58">
        <f>D30+E30</f>
        <v>170400</v>
      </c>
      <c r="D30" s="59"/>
      <c r="E30" s="60">
        <v>170400</v>
      </c>
    </row>
    <row r="31" ht="27" customHeight="1" spans="1:5">
      <c r="A31" s="41" t="s">
        <v>248</v>
      </c>
      <c r="B31" s="57" t="s">
        <v>249</v>
      </c>
      <c r="C31" s="58">
        <f>D31+E31</f>
        <v>20000</v>
      </c>
      <c r="D31" s="59"/>
      <c r="E31" s="60">
        <v>20000</v>
      </c>
    </row>
    <row r="32" ht="27" customHeight="1" spans="1:5">
      <c r="A32" s="38" t="s">
        <v>250</v>
      </c>
      <c r="B32" s="53" t="s">
        <v>251</v>
      </c>
      <c r="C32" s="54">
        <f>C33+C34</f>
        <v>180045.4</v>
      </c>
      <c r="D32" s="54">
        <f>D33+D34</f>
        <v>180045.4</v>
      </c>
      <c r="E32" s="56"/>
    </row>
    <row r="33" ht="27" customHeight="1" spans="1:5">
      <c r="A33" s="41" t="s">
        <v>252</v>
      </c>
      <c r="B33" s="57" t="s">
        <v>253</v>
      </c>
      <c r="C33" s="58">
        <v>118857.4</v>
      </c>
      <c r="D33" s="58">
        <v>118857.4</v>
      </c>
      <c r="E33" s="60"/>
    </row>
    <row r="34" ht="27" customHeight="1" spans="1:5">
      <c r="A34" s="41" t="s">
        <v>254</v>
      </c>
      <c r="B34" s="57" t="s">
        <v>255</v>
      </c>
      <c r="C34" s="58">
        <f>D34+E34</f>
        <v>61188</v>
      </c>
      <c r="D34" s="59">
        <v>61188</v>
      </c>
      <c r="E34" s="6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好青年、</cp:lastModifiedBy>
  <dcterms:created xsi:type="dcterms:W3CDTF">2023-01-31T08:53:00Z</dcterms:created>
  <dcterms:modified xsi:type="dcterms:W3CDTF">2025-02-06T08:14:07Z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