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externalReferences>
    <externalReference r:id="rId15"/>
  </externalReference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表2!$1:$4</definedName>
    <definedName name="_1办公设备购置">[1]Sheet1!$A$2:$A$4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<sst xmlns="http://schemas.openxmlformats.org/spreadsheetml/2006/main" count="366" uniqueCount="263">
  <si>
    <t>单位代码：</t>
  </si>
  <si>
    <t>单位名称：</t>
  </si>
  <si>
    <t>宁县早胜镇中心小学</t>
  </si>
  <si>
    <t>部门预算公开表</t>
  </si>
  <si>
    <t xml:space="preserve">     </t>
  </si>
  <si>
    <t>编制日期：</t>
  </si>
  <si>
    <t>部门领导：</t>
  </si>
  <si>
    <t>王宏颖</t>
  </si>
  <si>
    <t>财务负责人：</t>
  </si>
  <si>
    <t>张宏坤</t>
  </si>
  <si>
    <t>制表人：</t>
  </si>
  <si>
    <t>张建锋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</si>
  <si>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</si>
  <si>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</si>
  <si>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</si>
  <si>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</si>
  <si>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</si>
  <si>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</si>
  <si>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</si>
  <si>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</si>
  <si>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</si>
  <si>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</si>
  <si>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</si>
  <si>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</si>
  <si>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</si>
  <si>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</si>
  <si>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</si>
  <si>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</si>
  <si>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</si>
  <si>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</si>
  <si>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</si>
  <si>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</si>
  <si>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</si>
  <si>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</si>
  <si>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</si>
  <si>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</si>
  <si>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</si>
  <si>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</si>
  <si>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</si>
  <si>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</si>
  <si>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</si>
  <si>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</si>
  <si>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</si>
  <si>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</si>
  <si>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</si>
  <si>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</si>
  <si>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</si>
  <si>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</si>
  <si>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</si>
  <si>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</si>
  <si>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</si>
  <si>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</si>
  <si>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</si>
  <si>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</si>
  <si>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</si>
  <si>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</si>
  <si>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</si>
  <si>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</si>
  <si>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</si>
  <si>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</si>
  <si>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</si>
  <si>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</si>
  <si>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</si>
  <si>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</si>
  <si>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</si>
  <si>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</si>
  <si>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</si>
  <si>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</si>
  <si>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</si>
  <si>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</si>
  <si>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</si>
  <si>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</si>
  <si>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</si>
  <si>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</si>
  <si>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</si>
  <si>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</si>
  <si>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</si>
  <si>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</si>
  <si>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</si>
  <si>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</si>
  <si>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</si>
  <si>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</si>
  <si>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</si>
  <si>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</si>
  <si>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</si>
  <si>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</si>
  <si>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</si>
  <si>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</si>
  <si>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</si>
  <si>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</si>
  <si>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</si>
  <si>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</si>
  <si>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</si>
  <si>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</si>
  <si>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</si>
  <si>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</si>
  <si>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</si>
  <si>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</si>
  <si>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</si>
  <si>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</si>
  <si>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</si>
  <si>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</si>
  <si>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</si>
  <si>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</si>
  <si>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</si>
  <si>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</si>
  <si>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</si>
  <si>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</si>
  <si>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</si>
  <si>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</si>
  <si>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</si>
  <si>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</si>
  <si>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</si>
  <si>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</si>
  <si>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</si>
  <si>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</si>
  <si>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</si>
  <si>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</si>
  <si>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教育支出</t>
  </si>
  <si>
    <t>普通教育</t>
  </si>
  <si>
    <t>学前教育</t>
  </si>
  <si>
    <t>小学教育</t>
  </si>
  <si>
    <t>社会保障和就业支出</t>
  </si>
  <si>
    <t>行政事业单位养老支出</t>
  </si>
  <si>
    <t>事业单位离退休</t>
  </si>
  <si>
    <t>机关事业单位基本养老保险缴费支出</t>
  </si>
  <si>
    <t>抚恤</t>
  </si>
  <si>
    <t>其他优抚支出</t>
  </si>
  <si>
    <t>其他社会保障和就业支出</t>
  </si>
  <si>
    <t>卫生健康支出</t>
  </si>
  <si>
    <t>行政事业单位医疗</t>
  </si>
  <si>
    <t>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</si>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</sst>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  <numFmt numFmtId="178" formatCode="#0.00"/>
    <numFmt numFmtId="179" formatCode="#,##0.00_ ;[Red]\-#,##0.00\ "/>
    <numFmt numFmtId="180" formatCode="yyyy/mm/dd"/>
  </numFmts>
  <fonts count="53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8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11" applyNumberFormat="0" applyAlignment="0" applyProtection="0">
      <alignment vertical="center"/>
    </xf>
    <xf numFmtId="0" fontId="42" fillId="6" borderId="12" applyNumberFormat="0" applyAlignment="0" applyProtection="0">
      <alignment vertical="center"/>
    </xf>
    <xf numFmtId="0" fontId="43" fillId="6" borderId="11" applyNumberFormat="0" applyAlignment="0" applyProtection="0">
      <alignment vertical="center"/>
    </xf>
    <xf numFmtId="0" fontId="44" fillId="7" borderId="13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0" fillId="0" borderId="0"/>
  </cellStyleXfs>
  <cellXfs count="10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/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177" fontId="21" fillId="0" borderId="1" xfId="0" applyNumberFormat="1" applyFont="1" applyFill="1" applyBorder="1" applyAlignment="1" applyProtection="1">
      <alignment horizontal="right" vertical="center" shrinkToFit="1"/>
    </xf>
    <xf numFmtId="0" fontId="22" fillId="0" borderId="1" xfId="0" applyFont="1" applyFill="1" applyBorder="1" applyAlignment="1" applyProtection="1">
      <alignment vertical="center"/>
    </xf>
    <xf numFmtId="177" fontId="21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vertical="center" wrapText="1"/>
    </xf>
    <xf numFmtId="0" fontId="22" fillId="0" borderId="1" xfId="0" applyFont="1" applyFill="1" applyBorder="1" applyAlignment="1" applyProtection="1">
      <alignment horizontal="left" vertical="center"/>
      <protection locked="0"/>
    </xf>
    <xf numFmtId="0" fontId="2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3" fillId="0" borderId="1" xfId="0" applyFont="1" applyBorder="1">
      <alignment vertical="center"/>
    </xf>
    <xf numFmtId="0" fontId="20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178" fontId="24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0" fillId="0" borderId="2" xfId="0" applyNumberFormat="1" applyFont="1" applyBorder="1" applyAlignment="1">
      <alignment vertical="center" wrapText="1"/>
    </xf>
    <xf numFmtId="178" fontId="20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right" vertical="center" wrapText="1"/>
    </xf>
    <xf numFmtId="0" fontId="20" fillId="0" borderId="7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5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27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0&#24180;&#36130;&#21153;\2020&#36130;&#21153;\&#39044;&#31639;\Users\Administrator\Videos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21" sqref="I21:I22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1">
        <v>208019</v>
      </c>
      <c r="D3" s="101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2" t="s">
        <v>3</v>
      </c>
      <c r="C6" s="102"/>
      <c r="D6" s="102"/>
      <c r="E6" s="102"/>
      <c r="F6" s="102"/>
      <c r="G6" s="102"/>
      <c r="H6" s="102"/>
      <c r="I6" s="102"/>
      <c r="J6" s="102"/>
      <c r="K6" s="102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03" t="s">
        <v>5</v>
      </c>
      <c r="G10" s="104">
        <v>45712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3" t="s">
        <v>6</v>
      </c>
      <c r="C12" s="105" t="s">
        <v>7</v>
      </c>
      <c r="D12" s="12"/>
      <c r="E12" s="103" t="s">
        <v>8</v>
      </c>
      <c r="F12" s="10" t="s">
        <v>9</v>
      </c>
      <c r="G12" s="12"/>
      <c r="H12" s="103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20" sqref="F20"/>
    </sheetView>
  </sheetViews>
  <sheetFormatPr defaultColWidth="10" defaultRowHeight="13.5" outlineLevelCol="7"/>
  <cols>
    <col min="1" max="1" width="28.25" customWidth="1"/>
    <col min="2" max="2" width="15" customWidth="1"/>
    <col min="3" max="3" width="16" customWidth="1"/>
    <col min="4" max="4" width="12.625" customWidth="1"/>
    <col min="5" max="5" width="14.75" customWidth="1"/>
    <col min="6" max="6" width="13.75" customWidth="1"/>
    <col min="7" max="7" width="12.875" customWidth="1"/>
    <col min="8" max="8" width="12.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39" t="s">
        <v>235</v>
      </c>
      <c r="B2" s="39"/>
      <c r="C2" s="39"/>
      <c r="D2" s="39"/>
      <c r="E2" s="39"/>
      <c r="F2" s="39"/>
      <c r="G2" s="39"/>
      <c r="H2" s="39"/>
    </row>
    <row r="3" ht="22.75" customHeight="1" spans="1:8">
      <c r="A3" s="10"/>
      <c r="B3" s="10"/>
      <c r="C3" s="10"/>
      <c r="D3" s="10"/>
      <c r="E3" s="10"/>
      <c r="F3" s="10"/>
      <c r="G3" s="10"/>
      <c r="H3" s="40" t="s">
        <v>36</v>
      </c>
    </row>
    <row r="4" ht="22.75" customHeight="1" spans="1:8">
      <c r="A4" s="14" t="s">
        <v>171</v>
      </c>
      <c r="B4" s="14" t="s">
        <v>236</v>
      </c>
      <c r="C4" s="14"/>
      <c r="D4" s="14"/>
      <c r="E4" s="14"/>
      <c r="F4" s="14"/>
      <c r="G4" s="14" t="s">
        <v>237</v>
      </c>
      <c r="H4" s="14" t="s">
        <v>238</v>
      </c>
    </row>
    <row r="5" ht="22.75" customHeight="1" spans="1:8">
      <c r="A5" s="14"/>
      <c r="B5" s="14" t="s">
        <v>117</v>
      </c>
      <c r="C5" s="14" t="s">
        <v>239</v>
      </c>
      <c r="D5" s="14" t="s">
        <v>240</v>
      </c>
      <c r="E5" s="14" t="s">
        <v>241</v>
      </c>
      <c r="F5" s="14"/>
      <c r="G5" s="14"/>
      <c r="H5" s="14"/>
    </row>
    <row r="6" ht="39" customHeight="1" spans="1:8">
      <c r="A6" s="14"/>
      <c r="B6" s="14"/>
      <c r="C6" s="14"/>
      <c r="D6" s="14"/>
      <c r="E6" s="14" t="s">
        <v>242</v>
      </c>
      <c r="F6" s="14" t="s">
        <v>243</v>
      </c>
      <c r="G6" s="14"/>
      <c r="H6" s="14"/>
    </row>
    <row r="7" ht="22.75" customHeight="1" spans="1:8">
      <c r="A7" s="41" t="s">
        <v>117</v>
      </c>
      <c r="B7" s="42"/>
      <c r="C7" s="42"/>
      <c r="D7" s="42"/>
      <c r="E7" s="42"/>
      <c r="F7" s="42"/>
      <c r="G7" s="42"/>
      <c r="H7" s="42"/>
    </row>
    <row r="8" ht="22.75" customHeight="1" spans="1:8">
      <c r="A8" s="41" t="s">
        <v>2</v>
      </c>
      <c r="B8" s="42"/>
      <c r="C8" s="42"/>
      <c r="D8" s="42"/>
      <c r="E8" s="42"/>
      <c r="F8" s="42"/>
      <c r="G8" s="42"/>
      <c r="H8" s="42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826388888888889" right="0.751388888888889" top="0.629861111111111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H9" sqref="H9"/>
    </sheetView>
  </sheetViews>
  <sheetFormatPr defaultColWidth="10" defaultRowHeight="15"/>
  <cols>
    <col min="1" max="1" width="7.375" customWidth="1"/>
    <col min="2" max="2" width="12" style="18" customWidth="1"/>
    <col min="3" max="3" width="21.875" style="18" customWidth="1"/>
    <col min="4" max="4" width="13.75" customWidth="1"/>
    <col min="5" max="5" width="13.125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244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28" t="s">
        <v>245</v>
      </c>
      <c r="B4" s="29" t="s">
        <v>246</v>
      </c>
      <c r="C4" s="30" t="s">
        <v>247</v>
      </c>
      <c r="D4" s="28" t="s">
        <v>117</v>
      </c>
      <c r="E4" s="28" t="s">
        <v>114</v>
      </c>
      <c r="F4" s="28" t="s">
        <v>115</v>
      </c>
      <c r="G4" s="10"/>
      <c r="H4" s="10"/>
      <c r="I4" s="10"/>
      <c r="J4" s="10"/>
    </row>
    <row r="5" ht="28" customHeight="1" spans="1:10">
      <c r="A5" s="28"/>
      <c r="B5" s="31"/>
      <c r="C5" s="32" t="s">
        <v>117</v>
      </c>
      <c r="D5" s="28">
        <f>E5</f>
        <v>525150.92</v>
      </c>
      <c r="E5" s="28">
        <f>E6+F5</f>
        <v>525150.92</v>
      </c>
      <c r="F5" s="33"/>
      <c r="G5" s="12"/>
      <c r="H5" s="12"/>
      <c r="I5" s="12"/>
      <c r="J5" s="12"/>
    </row>
    <row r="6" ht="28" customHeight="1" spans="1:6">
      <c r="A6" s="34"/>
      <c r="B6" s="31" t="s">
        <v>203</v>
      </c>
      <c r="C6" s="35" t="s">
        <v>248</v>
      </c>
      <c r="D6" s="28">
        <f t="shared" ref="D6:D18" si="0">E6</f>
        <v>525150.92</v>
      </c>
      <c r="E6" s="28">
        <f>SUM(E7:E18)</f>
        <v>525150.92</v>
      </c>
      <c r="F6" s="36"/>
    </row>
    <row r="7" ht="28" customHeight="1" spans="1:6">
      <c r="A7" s="34">
        <v>1</v>
      </c>
      <c r="B7" s="37" t="s">
        <v>205</v>
      </c>
      <c r="C7" s="37" t="s">
        <v>206</v>
      </c>
      <c r="D7" s="28">
        <f t="shared" si="0"/>
        <v>181600</v>
      </c>
      <c r="E7" s="28">
        <v>181600</v>
      </c>
      <c r="F7" s="36"/>
    </row>
    <row r="8" ht="28" customHeight="1" spans="1:6">
      <c r="A8" s="34">
        <v>2</v>
      </c>
      <c r="B8" s="37" t="s">
        <v>207</v>
      </c>
      <c r="C8" s="37" t="s">
        <v>208</v>
      </c>
      <c r="D8" s="28"/>
      <c r="E8" s="28"/>
      <c r="F8" s="36"/>
    </row>
    <row r="9" ht="28" customHeight="1" spans="1:6">
      <c r="A9" s="34">
        <v>3</v>
      </c>
      <c r="B9" s="37" t="s">
        <v>209</v>
      </c>
      <c r="C9" s="37" t="s">
        <v>210</v>
      </c>
      <c r="D9" s="28">
        <f t="shared" si="0"/>
        <v>78000</v>
      </c>
      <c r="E9" s="28">
        <v>78000</v>
      </c>
      <c r="F9" s="36"/>
    </row>
    <row r="10" ht="28" customHeight="1" spans="1:6">
      <c r="A10" s="34">
        <v>4</v>
      </c>
      <c r="B10" s="37" t="s">
        <v>211</v>
      </c>
      <c r="C10" s="37" t="s">
        <v>212</v>
      </c>
      <c r="D10" s="28"/>
      <c r="E10" s="28"/>
      <c r="F10" s="36"/>
    </row>
    <row r="11" ht="28" customHeight="1" spans="1:6">
      <c r="A11" s="34">
        <v>5</v>
      </c>
      <c r="B11" s="37" t="s">
        <v>213</v>
      </c>
      <c r="C11" s="37" t="s">
        <v>214</v>
      </c>
      <c r="D11" s="28"/>
      <c r="E11" s="28"/>
      <c r="F11" s="36"/>
    </row>
    <row r="12" ht="28" customHeight="1" spans="1:6">
      <c r="A12" s="34">
        <v>6</v>
      </c>
      <c r="B12" s="37" t="s">
        <v>215</v>
      </c>
      <c r="C12" s="37" t="s">
        <v>216</v>
      </c>
      <c r="D12" s="28"/>
      <c r="E12" s="28"/>
      <c r="F12" s="36"/>
    </row>
    <row r="13" ht="28" customHeight="1" spans="1:6">
      <c r="A13" s="34">
        <v>7</v>
      </c>
      <c r="B13" s="37" t="s">
        <v>217</v>
      </c>
      <c r="C13" s="37" t="s">
        <v>218</v>
      </c>
      <c r="D13" s="28"/>
      <c r="E13" s="28"/>
      <c r="F13" s="36"/>
    </row>
    <row r="14" ht="28" customHeight="1" spans="1:6">
      <c r="A14" s="34">
        <v>8</v>
      </c>
      <c r="B14" s="37" t="s">
        <v>219</v>
      </c>
      <c r="C14" s="37" t="s">
        <v>220</v>
      </c>
      <c r="D14" s="28"/>
      <c r="E14" s="28"/>
      <c r="F14" s="36"/>
    </row>
    <row r="15" ht="28" customHeight="1" spans="1:6">
      <c r="A15" s="34">
        <v>9</v>
      </c>
      <c r="B15" s="37" t="s">
        <v>221</v>
      </c>
      <c r="C15" s="37" t="s">
        <v>222</v>
      </c>
      <c r="D15" s="28"/>
      <c r="E15" s="28"/>
      <c r="F15" s="36"/>
    </row>
    <row r="16" ht="28" customHeight="1" spans="1:6">
      <c r="A16" s="34">
        <v>10</v>
      </c>
      <c r="B16" s="37" t="s">
        <v>223</v>
      </c>
      <c r="C16" s="37" t="s">
        <v>224</v>
      </c>
      <c r="D16" s="28">
        <f t="shared" si="0"/>
        <v>20000</v>
      </c>
      <c r="E16" s="28">
        <v>20000</v>
      </c>
      <c r="F16" s="36"/>
    </row>
    <row r="17" ht="28" customHeight="1" spans="1:6">
      <c r="A17" s="34">
        <v>13</v>
      </c>
      <c r="B17" s="37" t="s">
        <v>225</v>
      </c>
      <c r="C17" s="37" t="s">
        <v>226</v>
      </c>
      <c r="D17" s="28">
        <f t="shared" si="0"/>
        <v>122960.69</v>
      </c>
      <c r="E17" s="28">
        <v>122960.69</v>
      </c>
      <c r="F17" s="36"/>
    </row>
    <row r="18" ht="25" customHeight="1" spans="1:6">
      <c r="A18" s="34">
        <v>14</v>
      </c>
      <c r="B18" s="37" t="s">
        <v>227</v>
      </c>
      <c r="C18" s="37" t="s">
        <v>228</v>
      </c>
      <c r="D18" s="28">
        <f t="shared" si="0"/>
        <v>122590.23</v>
      </c>
      <c r="E18" s="28">
        <v>122590.23</v>
      </c>
      <c r="F18" s="36"/>
    </row>
    <row r="19" ht="27" customHeight="1" spans="1:6">
      <c r="A19" s="34"/>
      <c r="B19" s="37"/>
      <c r="C19" s="37"/>
      <c r="D19" s="28"/>
      <c r="E19" s="28"/>
      <c r="F19" s="36"/>
    </row>
    <row r="20" ht="27" customHeight="1" spans="1:6">
      <c r="A20" s="34"/>
      <c r="B20" s="37"/>
      <c r="C20" s="37"/>
      <c r="D20" s="28"/>
      <c r="E20" s="28"/>
      <c r="F20" s="36"/>
    </row>
    <row r="21" ht="27" customHeight="1" spans="1:6">
      <c r="A21" s="34"/>
      <c r="B21" s="37"/>
      <c r="C21" s="37"/>
      <c r="D21" s="28"/>
      <c r="E21" s="28"/>
      <c r="F21" s="36"/>
    </row>
    <row r="22" ht="27" customHeight="1" spans="1:6">
      <c r="A22" s="36"/>
      <c r="B22" s="38"/>
      <c r="C22" s="38"/>
      <c r="D22" s="36"/>
      <c r="E22" s="36"/>
      <c r="F22" s="36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865972222222222" right="0.75" top="0.66875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H17" sqref="H17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249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250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251</v>
      </c>
      <c r="B5" s="22" t="s">
        <v>252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11" sqref="D11"/>
    </sheetView>
  </sheetViews>
  <sheetFormatPr defaultColWidth="10" defaultRowHeight="13.5" outlineLevelRow="4" outlineLevelCol="4"/>
  <cols>
    <col min="1" max="1" width="18.75" customWidth="1"/>
    <col min="2" max="2" width="16.25" customWidth="1"/>
    <col min="3" max="3" width="16.375" customWidth="1"/>
    <col min="4" max="4" width="16.875" customWidth="1"/>
    <col min="5" max="5" width="19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253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56" customHeight="1" spans="1:5">
      <c r="A4" s="14" t="s">
        <v>171</v>
      </c>
      <c r="B4" s="14" t="s">
        <v>117</v>
      </c>
      <c r="C4" s="14" t="s">
        <v>254</v>
      </c>
      <c r="D4" s="14" t="s">
        <v>255</v>
      </c>
      <c r="E4" s="14" t="s">
        <v>256</v>
      </c>
    </row>
    <row r="5" ht="29" customHeight="1" spans="1:5">
      <c r="A5" s="15" t="s">
        <v>2</v>
      </c>
      <c r="B5" s="16">
        <v>0</v>
      </c>
      <c r="C5" s="16">
        <v>0</v>
      </c>
      <c r="D5" s="16">
        <v>0</v>
      </c>
      <c r="E5" s="16">
        <v>0</v>
      </c>
    </row>
  </sheetData>
  <mergeCells count="1">
    <mergeCell ref="A2:E2"/>
  </mergeCells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D35" sqref="D35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257</v>
      </c>
      <c r="B1" s="1"/>
    </row>
    <row r="2" spans="1:1">
      <c r="A2" s="2" t="s">
        <v>258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259</v>
      </c>
      <c r="B5" s="4">
        <v>1</v>
      </c>
    </row>
    <row r="6" spans="1:2">
      <c r="A6" s="6" t="s">
        <v>260</v>
      </c>
      <c r="B6" s="7"/>
    </row>
    <row r="7" spans="1:2">
      <c r="A7" s="8" t="s">
        <v>261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262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21" sqref="B21"/>
    </sheetView>
  </sheetViews>
  <sheetFormatPr defaultColWidth="10" defaultRowHeight="13.5" outlineLevelCol="2"/>
  <cols>
    <col min="1" max="1" width="5.01666666666667" customWidth="1"/>
    <col min="2" max="2" width="47.25" customWidth="1"/>
    <col min="3" max="3" width="28" customWidth="1"/>
  </cols>
  <sheetData>
    <row r="1" ht="35.4" customHeight="1" spans="1:2">
      <c r="A1" s="10"/>
      <c r="B1" s="10"/>
    </row>
    <row r="2" ht="39.15" customHeight="1" spans="1:3">
      <c r="A2" s="10"/>
      <c r="B2" s="96" t="s">
        <v>13</v>
      </c>
      <c r="C2" s="96"/>
    </row>
    <row r="3" ht="29.35" customHeight="1" spans="1:3">
      <c r="A3" s="97"/>
      <c r="B3" s="98" t="s">
        <v>14</v>
      </c>
      <c r="C3" s="98" t="s">
        <v>15</v>
      </c>
    </row>
    <row r="4" ht="28.45" customHeight="1" spans="1:3">
      <c r="A4" s="89"/>
      <c r="B4" s="99" t="s">
        <v>16</v>
      </c>
      <c r="C4" s="100" t="s">
        <v>17</v>
      </c>
    </row>
    <row r="5" ht="28.45" customHeight="1" spans="1:3">
      <c r="A5" s="89"/>
      <c r="B5" s="99" t="s">
        <v>18</v>
      </c>
      <c r="C5" s="100" t="s">
        <v>19</v>
      </c>
    </row>
    <row r="6" ht="28.45" customHeight="1" spans="1:3">
      <c r="A6" s="89"/>
      <c r="B6" s="99" t="s">
        <v>20</v>
      </c>
      <c r="C6" s="100" t="s">
        <v>21</v>
      </c>
    </row>
    <row r="7" ht="28.45" customHeight="1" spans="1:3">
      <c r="A7" s="89"/>
      <c r="B7" s="99" t="s">
        <v>22</v>
      </c>
      <c r="C7" s="100"/>
    </row>
    <row r="8" ht="28.45" customHeight="1" spans="1:3">
      <c r="A8" s="89"/>
      <c r="B8" s="99" t="s">
        <v>23</v>
      </c>
      <c r="C8" s="100" t="s">
        <v>24</v>
      </c>
    </row>
    <row r="9" ht="28.45" customHeight="1" spans="1:3">
      <c r="A9" s="89"/>
      <c r="B9" s="99" t="s">
        <v>25</v>
      </c>
      <c r="C9" s="100" t="s">
        <v>26</v>
      </c>
    </row>
    <row r="10" ht="28.45" customHeight="1" spans="1:3">
      <c r="A10" s="89"/>
      <c r="B10" s="99" t="s">
        <v>27</v>
      </c>
      <c r="C10" s="100" t="s">
        <v>28</v>
      </c>
    </row>
    <row r="11" ht="28.45" customHeight="1" spans="1:3">
      <c r="A11" s="89"/>
      <c r="B11" s="99" t="s">
        <v>29</v>
      </c>
      <c r="C11" s="100" t="s">
        <v>30</v>
      </c>
    </row>
    <row r="12" ht="28.45" customHeight="1" spans="1:3">
      <c r="A12" s="89"/>
      <c r="B12" s="99" t="s">
        <v>31</v>
      </c>
      <c r="C12" s="100"/>
    </row>
    <row r="13" ht="28.45" customHeight="1" spans="1:3">
      <c r="A13" s="10"/>
      <c r="B13" s="99" t="s">
        <v>32</v>
      </c>
      <c r="C13" s="100"/>
    </row>
    <row r="14" ht="28.45" customHeight="1" spans="1:3">
      <c r="A14" s="10"/>
      <c r="B14" s="99" t="s">
        <v>33</v>
      </c>
      <c r="C14" s="100" t="s">
        <v>17</v>
      </c>
    </row>
    <row r="15" ht="36" customHeight="1" spans="2:3">
      <c r="B15" s="99" t="s">
        <v>34</v>
      </c>
      <c r="C15" s="36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tabSelected="1" workbookViewId="0">
      <selection activeCell="F36" sqref="F36"/>
    </sheetView>
  </sheetViews>
  <sheetFormatPr defaultColWidth="10" defaultRowHeight="13.5" outlineLevelCol="3"/>
  <cols>
    <col min="1" max="1" width="35.25" customWidth="1"/>
    <col min="2" max="2" width="16.6916666666667" customWidth="1"/>
    <col min="3" max="3" width="33" customWidth="1"/>
    <col min="4" max="4" width="16.375" customWidth="1"/>
  </cols>
  <sheetData>
    <row r="1" ht="14.3" customHeight="1" spans="1:4">
      <c r="A1" s="10"/>
      <c r="B1" s="10"/>
      <c r="C1" s="10"/>
      <c r="D1" s="10"/>
    </row>
    <row r="2" ht="27" customHeight="1" spans="1:4">
      <c r="A2" s="11" t="s">
        <v>35</v>
      </c>
      <c r="B2" s="11"/>
      <c r="C2" s="11"/>
      <c r="D2" s="11"/>
    </row>
    <row r="3" ht="22.75" customHeight="1" spans="1:4">
      <c r="A3" s="89"/>
      <c r="B3" s="89"/>
      <c r="C3" s="89"/>
      <c r="D3" s="90" t="s">
        <v>36</v>
      </c>
    </row>
    <row r="4" ht="22.75" customHeight="1" spans="1:4">
      <c r="A4" s="64" t="s">
        <v>37</v>
      </c>
      <c r="B4" s="64"/>
      <c r="C4" s="64" t="s">
        <v>38</v>
      </c>
      <c r="D4" s="64"/>
    </row>
    <row r="5" ht="22.75" customHeight="1" spans="1:4">
      <c r="A5" s="64" t="s">
        <v>39</v>
      </c>
      <c r="B5" s="64" t="s">
        <v>40</v>
      </c>
      <c r="C5" s="64" t="s">
        <v>39</v>
      </c>
      <c r="D5" s="64" t="s">
        <v>40</v>
      </c>
    </row>
    <row r="6" ht="22.75" customHeight="1" spans="1:4">
      <c r="A6" s="91" t="s">
        <v>41</v>
      </c>
      <c r="B6" s="92">
        <v>20681576.14</v>
      </c>
      <c r="C6" s="91" t="s">
        <v>42</v>
      </c>
      <c r="D6" s="71"/>
    </row>
    <row r="7" ht="22.75" customHeight="1" spans="1:4">
      <c r="A7" s="91" t="s">
        <v>43</v>
      </c>
      <c r="B7" s="71"/>
      <c r="C7" s="91" t="s">
        <v>44</v>
      </c>
      <c r="D7" s="93"/>
    </row>
    <row r="8" ht="22.75" customHeight="1" spans="1:4">
      <c r="A8" s="91" t="s">
        <v>45</v>
      </c>
      <c r="B8" s="71"/>
      <c r="C8" s="91" t="s">
        <v>46</v>
      </c>
      <c r="D8" s="93"/>
    </row>
    <row r="9" ht="22.75" customHeight="1" spans="1:4">
      <c r="A9" s="91" t="s">
        <v>47</v>
      </c>
      <c r="B9" s="71"/>
      <c r="C9" s="91" t="s">
        <v>48</v>
      </c>
      <c r="D9" s="93"/>
    </row>
    <row r="10" ht="22.75" customHeight="1" spans="1:4">
      <c r="A10" s="91" t="s">
        <v>49</v>
      </c>
      <c r="B10" s="92">
        <v>162400</v>
      </c>
      <c r="C10" s="91" t="s">
        <v>50</v>
      </c>
      <c r="D10" s="92">
        <v>16670503.48</v>
      </c>
    </row>
    <row r="11" ht="22.75" customHeight="1" spans="1:4">
      <c r="A11" s="91" t="s">
        <v>51</v>
      </c>
      <c r="B11" s="71"/>
      <c r="C11" s="91" t="s">
        <v>52</v>
      </c>
      <c r="D11" s="93"/>
    </row>
    <row r="12" ht="22.75" customHeight="1" spans="1:4">
      <c r="A12" s="91" t="s">
        <v>53</v>
      </c>
      <c r="B12" s="71"/>
      <c r="C12" s="91" t="s">
        <v>54</v>
      </c>
      <c r="D12" s="93"/>
    </row>
    <row r="13" ht="22.75" customHeight="1" spans="1:4">
      <c r="A13" s="91" t="s">
        <v>55</v>
      </c>
      <c r="B13" s="71"/>
      <c r="C13" s="91" t="s">
        <v>56</v>
      </c>
      <c r="D13" s="92">
        <v>2960397.82</v>
      </c>
    </row>
    <row r="14" ht="22.75" customHeight="1" spans="1:4">
      <c r="A14" s="91" t="s">
        <v>57</v>
      </c>
      <c r="B14" s="71"/>
      <c r="C14" s="91" t="s">
        <v>58</v>
      </c>
      <c r="D14" s="92"/>
    </row>
    <row r="15" ht="22.75" customHeight="1" spans="1:4">
      <c r="A15" s="91"/>
      <c r="B15" s="94"/>
      <c r="C15" s="91" t="s">
        <v>59</v>
      </c>
      <c r="D15" s="92">
        <v>1213074.84</v>
      </c>
    </row>
    <row r="16" ht="22.75" customHeight="1" spans="1:4">
      <c r="A16" s="91"/>
      <c r="B16" s="94"/>
      <c r="C16" s="91" t="s">
        <v>60</v>
      </c>
      <c r="D16" s="93"/>
    </row>
    <row r="17" ht="22.75" customHeight="1" spans="1:4">
      <c r="A17" s="91"/>
      <c r="B17" s="94"/>
      <c r="C17" s="91" t="s">
        <v>61</v>
      </c>
      <c r="D17" s="93"/>
    </row>
    <row r="18" ht="22.75" customHeight="1" spans="1:4">
      <c r="A18" s="91"/>
      <c r="B18" s="94"/>
      <c r="C18" s="91" t="s">
        <v>62</v>
      </c>
      <c r="D18" s="93"/>
    </row>
    <row r="19" ht="22.75" customHeight="1" spans="1:4">
      <c r="A19" s="91"/>
      <c r="B19" s="94"/>
      <c r="C19" s="91" t="s">
        <v>63</v>
      </c>
      <c r="D19" s="93"/>
    </row>
    <row r="20" ht="22.75" customHeight="1" spans="1:4">
      <c r="A20" s="95"/>
      <c r="B20" s="92"/>
      <c r="C20" s="91" t="s">
        <v>64</v>
      </c>
      <c r="D20" s="93"/>
    </row>
    <row r="21" ht="22.75" customHeight="1" spans="1:4">
      <c r="A21" s="95"/>
      <c r="B21" s="92"/>
      <c r="C21" s="91" t="s">
        <v>65</v>
      </c>
      <c r="D21" s="93"/>
    </row>
    <row r="22" ht="22.75" customHeight="1" spans="1:4">
      <c r="A22" s="95"/>
      <c r="B22" s="92"/>
      <c r="C22" s="91" t="s">
        <v>66</v>
      </c>
      <c r="D22" s="93"/>
    </row>
    <row r="23" ht="22.75" customHeight="1" spans="1:4">
      <c r="A23" s="95"/>
      <c r="B23" s="92"/>
      <c r="C23" s="91" t="s">
        <v>67</v>
      </c>
      <c r="D23" s="93"/>
    </row>
    <row r="24" ht="22.75" customHeight="1" spans="1:4">
      <c r="A24" s="95"/>
      <c r="B24" s="92"/>
      <c r="C24" s="91" t="s">
        <v>68</v>
      </c>
      <c r="D24" s="93"/>
    </row>
    <row r="25" ht="22.75" customHeight="1" spans="1:4">
      <c r="A25" s="91"/>
      <c r="B25" s="94"/>
      <c r="C25" s="91" t="s">
        <v>69</v>
      </c>
      <c r="D25" s="93"/>
    </row>
    <row r="26" ht="22.75" customHeight="1" spans="1:4">
      <c r="A26" s="91"/>
      <c r="B26" s="94"/>
      <c r="C26" s="91" t="s">
        <v>70</v>
      </c>
      <c r="D26" s="93"/>
    </row>
    <row r="27" ht="22.75" customHeight="1" spans="1:4">
      <c r="A27" s="91"/>
      <c r="B27" s="94"/>
      <c r="C27" s="91" t="s">
        <v>71</v>
      </c>
      <c r="D27" s="93"/>
    </row>
    <row r="28" ht="22.75" customHeight="1" spans="1:4">
      <c r="A28" s="95"/>
      <c r="B28" s="92"/>
      <c r="C28" s="91" t="s">
        <v>72</v>
      </c>
      <c r="D28" s="93"/>
    </row>
    <row r="29" ht="22.75" customHeight="1" spans="1:4">
      <c r="A29" s="95"/>
      <c r="B29" s="92"/>
      <c r="C29" s="91" t="s">
        <v>73</v>
      </c>
      <c r="D29" s="93"/>
    </row>
    <row r="30" ht="22.75" customHeight="1" spans="1:4">
      <c r="A30" s="95"/>
      <c r="B30" s="92"/>
      <c r="C30" s="91" t="s">
        <v>74</v>
      </c>
      <c r="D30" s="93"/>
    </row>
    <row r="31" ht="22.75" customHeight="1" spans="1:4">
      <c r="A31" s="95"/>
      <c r="B31" s="92"/>
      <c r="C31" s="91" t="s">
        <v>75</v>
      </c>
      <c r="D31" s="93"/>
    </row>
    <row r="32" ht="22.75" customHeight="1" spans="1:4">
      <c r="A32" s="95"/>
      <c r="B32" s="92"/>
      <c r="C32" s="91" t="s">
        <v>76</v>
      </c>
      <c r="D32" s="93"/>
    </row>
    <row r="33" ht="22.75" customHeight="1" spans="1:4">
      <c r="A33" s="91"/>
      <c r="B33" s="91"/>
      <c r="C33" s="91" t="s">
        <v>77</v>
      </c>
      <c r="D33" s="93"/>
    </row>
    <row r="34" ht="22.75" customHeight="1" spans="1:4">
      <c r="A34" s="91"/>
      <c r="B34" s="91"/>
      <c r="C34" s="91" t="s">
        <v>78</v>
      </c>
      <c r="D34" s="93"/>
    </row>
    <row r="35" ht="22.75" customHeight="1" spans="1:4">
      <c r="A35" s="91"/>
      <c r="B35" s="91"/>
      <c r="C35" s="91" t="s">
        <v>79</v>
      </c>
      <c r="D35" s="93"/>
    </row>
    <row r="36" ht="22.75" customHeight="1" spans="1:4">
      <c r="A36" s="91"/>
      <c r="B36" s="91"/>
      <c r="C36" s="91"/>
      <c r="D36" s="91"/>
    </row>
    <row r="37" ht="22.75" customHeight="1" spans="1:4">
      <c r="A37" s="95" t="s">
        <v>80</v>
      </c>
      <c r="B37" s="92">
        <f>SUM(B6:B14)</f>
        <v>20843976.14</v>
      </c>
      <c r="C37" s="95" t="s">
        <v>81</v>
      </c>
      <c r="D37" s="92">
        <f>SUM(D6:D36)</f>
        <v>20843976.14</v>
      </c>
    </row>
    <row r="38" ht="22.75" customHeight="1" spans="1:4">
      <c r="A38" s="95" t="s">
        <v>82</v>
      </c>
      <c r="B38" s="92"/>
      <c r="C38" s="95" t="s">
        <v>83</v>
      </c>
      <c r="D38" s="92"/>
    </row>
    <row r="39" ht="22.75" customHeight="1" spans="1:4">
      <c r="A39" s="95" t="s">
        <v>84</v>
      </c>
      <c r="B39" s="94"/>
      <c r="C39" s="91"/>
      <c r="D39" s="94"/>
    </row>
    <row r="40" ht="22.75" customHeight="1" spans="1:4">
      <c r="A40" s="95" t="s">
        <v>85</v>
      </c>
      <c r="B40" s="92">
        <f>B37+B38</f>
        <v>20843976.14</v>
      </c>
      <c r="C40" s="95" t="s">
        <v>86</v>
      </c>
      <c r="D40" s="92">
        <f>D37+D38</f>
        <v>20843976.14</v>
      </c>
    </row>
  </sheetData>
  <mergeCells count="4">
    <mergeCell ref="A2:D2"/>
    <mergeCell ref="A3:C3"/>
    <mergeCell ref="A4:B4"/>
    <mergeCell ref="C4:D4"/>
  </mergeCells>
  <pageMargins left="0.751388888888889" right="0.751388888888889" top="0.271527777777778" bottom="0.271527777777778" header="0" footer="0"/>
  <pageSetup paperSize="9" scale="86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workbookViewId="0">
      <selection activeCell="D18" sqref="D18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5" customHeight="1" spans="1:1">
      <c r="A1" s="26"/>
    </row>
    <row r="2" ht="24.75" customHeight="1" spans="1:2">
      <c r="A2" s="20" t="s">
        <v>87</v>
      </c>
      <c r="B2" s="20"/>
    </row>
    <row r="3" ht="15" customHeight="1" spans="1:2">
      <c r="A3" s="81"/>
      <c r="B3" s="21" t="s">
        <v>36</v>
      </c>
    </row>
    <row r="4" ht="24" customHeight="1" spans="1:2">
      <c r="A4" s="30" t="s">
        <v>39</v>
      </c>
      <c r="B4" s="30" t="s">
        <v>40</v>
      </c>
    </row>
    <row r="5" s="17" customFormat="1" ht="25" customHeight="1" spans="1:3">
      <c r="A5" s="82" t="s">
        <v>88</v>
      </c>
      <c r="B5" s="83">
        <f>B6+B7</f>
        <v>20681576.14</v>
      </c>
      <c r="C5" s="18"/>
    </row>
    <row r="6" s="17" customFormat="1" ht="25" customHeight="1" spans="1:3">
      <c r="A6" s="84" t="s">
        <v>89</v>
      </c>
      <c r="B6" s="83">
        <v>20681576.14</v>
      </c>
      <c r="C6" s="18"/>
    </row>
    <row r="7" s="17" customFormat="1" ht="25" customHeight="1" spans="1:3">
      <c r="A7" s="84" t="s">
        <v>90</v>
      </c>
      <c r="B7" s="85"/>
      <c r="C7" s="18"/>
    </row>
    <row r="8" s="17" customFormat="1" ht="25" customHeight="1" spans="1:3">
      <c r="A8" s="82" t="s">
        <v>91</v>
      </c>
      <c r="B8" s="85">
        <f>B9+B10</f>
        <v>0</v>
      </c>
      <c r="C8" s="18"/>
    </row>
    <row r="9" s="17" customFormat="1" ht="25" customHeight="1" spans="1:3">
      <c r="A9" s="84" t="s">
        <v>89</v>
      </c>
      <c r="B9" s="85"/>
      <c r="C9" s="18"/>
    </row>
    <row r="10" s="17" customFormat="1" ht="25" customHeight="1" spans="1:3">
      <c r="A10" s="84" t="s">
        <v>90</v>
      </c>
      <c r="B10" s="85"/>
      <c r="C10" s="18"/>
    </row>
    <row r="11" s="17" customFormat="1" ht="25" customHeight="1" spans="1:3">
      <c r="A11" s="82" t="s">
        <v>92</v>
      </c>
      <c r="B11" s="85"/>
      <c r="C11" s="18"/>
    </row>
    <row r="12" s="17" customFormat="1" ht="25" customHeight="1" spans="1:3">
      <c r="A12" s="84" t="s">
        <v>89</v>
      </c>
      <c r="B12" s="85"/>
      <c r="C12" s="18"/>
    </row>
    <row r="13" s="17" customFormat="1" ht="25" customHeight="1" spans="1:3">
      <c r="A13" s="84" t="s">
        <v>90</v>
      </c>
      <c r="B13" s="85"/>
      <c r="C13" s="18"/>
    </row>
    <row r="14" s="17" customFormat="1" ht="25" customHeight="1" spans="1:3">
      <c r="A14" s="86" t="s">
        <v>93</v>
      </c>
      <c r="B14" s="85">
        <f>SUM(B15:B17)</f>
        <v>162400</v>
      </c>
      <c r="C14" s="18"/>
    </row>
    <row r="15" s="17" customFormat="1" ht="25" customHeight="1" spans="1:3">
      <c r="A15" s="84" t="s">
        <v>94</v>
      </c>
      <c r="B15" s="85">
        <v>162400</v>
      </c>
      <c r="C15" s="18"/>
    </row>
    <row r="16" s="17" customFormat="1" ht="25" customHeight="1" spans="1:3">
      <c r="A16" s="84" t="s">
        <v>95</v>
      </c>
      <c r="B16" s="85"/>
      <c r="C16" s="18"/>
    </row>
    <row r="17" s="17" customFormat="1" ht="25" customHeight="1" spans="1:3">
      <c r="A17" s="84" t="s">
        <v>96</v>
      </c>
      <c r="B17" s="85"/>
      <c r="C17" s="18"/>
    </row>
    <row r="18" s="17" customFormat="1" ht="25" customHeight="1" spans="1:3">
      <c r="A18" s="86" t="s">
        <v>97</v>
      </c>
      <c r="B18" s="85"/>
      <c r="C18" s="18"/>
    </row>
    <row r="19" s="17" customFormat="1" ht="25" customHeight="1" spans="1:3">
      <c r="A19" s="86" t="s">
        <v>98</v>
      </c>
      <c r="B19" s="85"/>
      <c r="C19" s="18"/>
    </row>
    <row r="20" s="17" customFormat="1" ht="25" customHeight="1" spans="1:3">
      <c r="A20" s="86" t="s">
        <v>99</v>
      </c>
      <c r="B20" s="85"/>
      <c r="C20" s="18"/>
    </row>
    <row r="21" s="17" customFormat="1" ht="25" customHeight="1" spans="1:3">
      <c r="A21" s="86" t="s">
        <v>100</v>
      </c>
      <c r="B21" s="85"/>
      <c r="C21" s="18"/>
    </row>
    <row r="22" s="17" customFormat="1" ht="25" customHeight="1" spans="1:3">
      <c r="A22" s="86" t="s">
        <v>101</v>
      </c>
      <c r="B22" s="83">
        <f>B23+B26+B29+B30</f>
        <v>0</v>
      </c>
      <c r="C22" s="18"/>
    </row>
    <row r="23" s="17" customFormat="1" ht="25" customHeight="1" spans="1:3">
      <c r="A23" s="84" t="s">
        <v>102</v>
      </c>
      <c r="B23" s="83">
        <f>B24+B25</f>
        <v>0</v>
      </c>
      <c r="C23" s="18"/>
    </row>
    <row r="24" s="17" customFormat="1" ht="25" customHeight="1" spans="1:3">
      <c r="A24" s="84" t="s">
        <v>103</v>
      </c>
      <c r="B24" s="83"/>
      <c r="C24" s="18"/>
    </row>
    <row r="25" s="17" customFormat="1" ht="25" customHeight="1" spans="1:3">
      <c r="A25" s="84" t="s">
        <v>104</v>
      </c>
      <c r="B25" s="83"/>
      <c r="C25" s="18"/>
    </row>
    <row r="26" s="17" customFormat="1" ht="25" customHeight="1" spans="1:3">
      <c r="A26" s="84" t="s">
        <v>105</v>
      </c>
      <c r="B26" s="83">
        <f>B27+B28</f>
        <v>0</v>
      </c>
      <c r="C26" s="18"/>
    </row>
    <row r="27" s="17" customFormat="1" ht="25" customHeight="1" spans="1:3">
      <c r="A27" s="84" t="s">
        <v>106</v>
      </c>
      <c r="B27" s="83"/>
      <c r="C27" s="18"/>
    </row>
    <row r="28" s="17" customFormat="1" ht="25" customHeight="1" spans="1:3">
      <c r="A28" s="84" t="s">
        <v>107</v>
      </c>
      <c r="B28" s="83"/>
      <c r="C28" s="18"/>
    </row>
    <row r="29" s="17" customFormat="1" ht="25" customHeight="1" spans="1:3">
      <c r="A29" s="84" t="s">
        <v>108</v>
      </c>
      <c r="B29" s="83"/>
      <c r="C29" s="18"/>
    </row>
    <row r="30" s="17" customFormat="1" ht="25" customHeight="1" spans="1:3">
      <c r="A30" s="84" t="s">
        <v>109</v>
      </c>
      <c r="B30" s="83"/>
      <c r="C30" s="18"/>
    </row>
    <row r="31" s="17" customFormat="1" ht="25" customHeight="1" spans="1:3">
      <c r="A31" s="87" t="s">
        <v>110</v>
      </c>
      <c r="B31" s="88">
        <f>B5+B8+B14+B18+B19+B20+B21+B22</f>
        <v>20843976.14</v>
      </c>
      <c r="C31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K15" sqref="K15"/>
    </sheetView>
  </sheetViews>
  <sheetFormatPr defaultColWidth="10" defaultRowHeight="13.5" outlineLevelCol="5"/>
  <cols>
    <col min="1" max="1" width="9.5" customWidth="1"/>
    <col min="2" max="2" width="25.625" customWidth="1"/>
    <col min="3" max="3" width="13.625" customWidth="1"/>
    <col min="4" max="4" width="13.7" customWidth="1"/>
    <col min="5" max="5" width="9.75" customWidth="1"/>
    <col min="6" max="6" width="8.625" customWidth="1"/>
  </cols>
  <sheetData>
    <row r="1" ht="14.3" customHeight="1" spans="1:6">
      <c r="A1" s="10"/>
      <c r="B1" s="10"/>
      <c r="C1" s="10"/>
      <c r="D1" s="10"/>
      <c r="E1" s="10"/>
      <c r="F1" s="10"/>
    </row>
    <row r="2" ht="39.85" customHeight="1" spans="1:6">
      <c r="A2" s="11" t="s">
        <v>111</v>
      </c>
      <c r="B2" s="11"/>
      <c r="C2" s="11"/>
      <c r="D2" s="11"/>
      <c r="E2" s="11"/>
      <c r="F2" s="11"/>
    </row>
    <row r="3" ht="22.75" customHeight="1" spans="1:6">
      <c r="A3" s="12"/>
      <c r="B3" s="12"/>
      <c r="C3" s="12"/>
      <c r="D3" s="12"/>
      <c r="E3" s="12"/>
      <c r="F3" s="12" t="s">
        <v>36</v>
      </c>
    </row>
    <row r="4" ht="22.75" customHeight="1" spans="1:6">
      <c r="A4" s="76" t="s">
        <v>112</v>
      </c>
      <c r="B4" s="77"/>
      <c r="C4" s="78" t="s">
        <v>113</v>
      </c>
      <c r="D4" s="78" t="s">
        <v>114</v>
      </c>
      <c r="E4" s="78" t="s">
        <v>115</v>
      </c>
      <c r="F4" s="78" t="s">
        <v>116</v>
      </c>
    </row>
    <row r="5" ht="22.75" customHeight="1" spans="1:6">
      <c r="A5" s="79" t="s">
        <v>117</v>
      </c>
      <c r="B5" s="80"/>
      <c r="C5" s="56">
        <f>D5+E5+F5</f>
        <v>20843976.14</v>
      </c>
      <c r="D5" s="56">
        <f>D6+D10+D18</f>
        <v>20843976.14</v>
      </c>
      <c r="E5" s="61"/>
      <c r="F5" s="61"/>
    </row>
    <row r="6" ht="24" customHeight="1" spans="1:6">
      <c r="A6" s="60">
        <v>205</v>
      </c>
      <c r="B6" s="35" t="s">
        <v>118</v>
      </c>
      <c r="C6" s="49">
        <f t="shared" ref="C6:C20" si="0">D6+E6</f>
        <v>16670503.48</v>
      </c>
      <c r="D6" s="49">
        <f>D7</f>
        <v>16670503.48</v>
      </c>
      <c r="E6" s="61"/>
      <c r="F6" s="61"/>
    </row>
    <row r="7" ht="24" customHeight="1" spans="1:6">
      <c r="A7" s="60">
        <v>20502</v>
      </c>
      <c r="B7" s="35" t="s">
        <v>119</v>
      </c>
      <c r="C7" s="49">
        <f t="shared" si="0"/>
        <v>16670503.48</v>
      </c>
      <c r="D7" s="49">
        <f>D8+D9</f>
        <v>16670503.48</v>
      </c>
      <c r="E7" s="61"/>
      <c r="F7" s="61"/>
    </row>
    <row r="8" ht="24" customHeight="1" spans="1:6">
      <c r="A8" s="60">
        <v>2050201</v>
      </c>
      <c r="B8" s="37" t="s">
        <v>120</v>
      </c>
      <c r="C8" s="49">
        <f t="shared" si="0"/>
        <v>442000</v>
      </c>
      <c r="D8" s="49">
        <v>442000</v>
      </c>
      <c r="E8" s="62"/>
      <c r="F8" s="62"/>
    </row>
    <row r="9" ht="24" customHeight="1" spans="1:6">
      <c r="A9" s="60">
        <v>2050202</v>
      </c>
      <c r="B9" s="37" t="s">
        <v>121</v>
      </c>
      <c r="C9" s="49">
        <f t="shared" si="0"/>
        <v>16228503.48</v>
      </c>
      <c r="D9" s="49">
        <v>16228503.48</v>
      </c>
      <c r="E9" s="36"/>
      <c r="F9" s="36"/>
    </row>
    <row r="10" ht="24" customHeight="1" spans="1:6">
      <c r="A10" s="60">
        <v>208</v>
      </c>
      <c r="B10" s="35" t="s">
        <v>122</v>
      </c>
      <c r="C10" s="49">
        <f t="shared" si="0"/>
        <v>2960397.82</v>
      </c>
      <c r="D10" s="49">
        <f>D11+D16+D14</f>
        <v>2960397.82</v>
      </c>
      <c r="E10" s="36"/>
      <c r="F10" s="36"/>
    </row>
    <row r="11" ht="24" customHeight="1" spans="1:6">
      <c r="A11" s="60">
        <v>20805</v>
      </c>
      <c r="B11" s="37" t="s">
        <v>123</v>
      </c>
      <c r="C11" s="49">
        <f t="shared" si="0"/>
        <v>2686853.06</v>
      </c>
      <c r="D11" s="49">
        <f>D12+D13</f>
        <v>2686853.06</v>
      </c>
      <c r="E11" s="36"/>
      <c r="F11" s="36"/>
    </row>
    <row r="12" ht="25" customHeight="1" spans="1:6">
      <c r="A12" s="60">
        <v>2080502</v>
      </c>
      <c r="B12" s="36" t="s">
        <v>124</v>
      </c>
      <c r="C12" s="49">
        <f t="shared" si="0"/>
        <v>290250</v>
      </c>
      <c r="D12" s="49">
        <v>290250</v>
      </c>
      <c r="E12" s="36"/>
      <c r="F12" s="36"/>
    </row>
    <row r="13" ht="24" customHeight="1" spans="1:6">
      <c r="A13" s="60">
        <v>2080505</v>
      </c>
      <c r="B13" s="37" t="s">
        <v>125</v>
      </c>
      <c r="C13" s="49">
        <f t="shared" si="0"/>
        <v>2396603.06</v>
      </c>
      <c r="D13" s="49">
        <v>2396603.06</v>
      </c>
      <c r="E13" s="36"/>
      <c r="F13" s="36"/>
    </row>
    <row r="14" ht="24" customHeight="1" spans="1:6">
      <c r="A14" s="60">
        <v>20808</v>
      </c>
      <c r="B14" s="36" t="s">
        <v>126</v>
      </c>
      <c r="C14" s="49">
        <f t="shared" si="0"/>
        <v>138288</v>
      </c>
      <c r="D14" s="49">
        <f t="shared" ref="D14:D19" si="1">D15</f>
        <v>138288</v>
      </c>
      <c r="E14" s="36"/>
      <c r="F14" s="36"/>
    </row>
    <row r="15" ht="24" customHeight="1" spans="1:6">
      <c r="A15" s="60">
        <v>2080899</v>
      </c>
      <c r="B15" s="36" t="s">
        <v>127</v>
      </c>
      <c r="C15" s="49">
        <f t="shared" si="0"/>
        <v>138288</v>
      </c>
      <c r="D15" s="49">
        <v>138288</v>
      </c>
      <c r="E15" s="36"/>
      <c r="F15" s="36"/>
    </row>
    <row r="16" ht="24" customHeight="1" spans="1:6">
      <c r="A16" s="60">
        <v>20899</v>
      </c>
      <c r="B16" s="36" t="s">
        <v>128</v>
      </c>
      <c r="C16" s="49">
        <f t="shared" si="0"/>
        <v>135256.76</v>
      </c>
      <c r="D16" s="49">
        <f t="shared" si="1"/>
        <v>135256.76</v>
      </c>
      <c r="E16" s="36"/>
      <c r="F16" s="36"/>
    </row>
    <row r="17" ht="24" customHeight="1" spans="1:6">
      <c r="A17" s="60">
        <v>2089999</v>
      </c>
      <c r="B17" s="36" t="s">
        <v>128</v>
      </c>
      <c r="C17" s="49">
        <f t="shared" si="0"/>
        <v>135256.76</v>
      </c>
      <c r="D17" s="49">
        <v>135256.76</v>
      </c>
      <c r="E17" s="36"/>
      <c r="F17" s="36"/>
    </row>
    <row r="18" ht="24" customHeight="1" spans="1:6">
      <c r="A18" s="60">
        <v>210</v>
      </c>
      <c r="B18" s="63" t="s">
        <v>129</v>
      </c>
      <c r="C18" s="49">
        <f t="shared" si="0"/>
        <v>1213074.84</v>
      </c>
      <c r="D18" s="49">
        <f t="shared" si="1"/>
        <v>1213074.84</v>
      </c>
      <c r="E18" s="36"/>
      <c r="F18" s="36"/>
    </row>
    <row r="19" ht="24" customHeight="1" spans="1:6">
      <c r="A19" s="60">
        <v>21011</v>
      </c>
      <c r="B19" s="36" t="s">
        <v>130</v>
      </c>
      <c r="C19" s="49">
        <f t="shared" si="0"/>
        <v>1213074.84</v>
      </c>
      <c r="D19" s="49">
        <f t="shared" si="1"/>
        <v>1213074.84</v>
      </c>
      <c r="E19" s="36"/>
      <c r="F19" s="36"/>
    </row>
    <row r="20" ht="24" customHeight="1" spans="1:6">
      <c r="A20" s="60">
        <v>2101102</v>
      </c>
      <c r="B20" s="36" t="s">
        <v>131</v>
      </c>
      <c r="C20" s="49">
        <f t="shared" si="0"/>
        <v>1213074.84</v>
      </c>
      <c r="D20" s="49">
        <v>1213074.84</v>
      </c>
      <c r="E20" s="36"/>
      <c r="F20" s="36"/>
    </row>
  </sheetData>
  <mergeCells count="2">
    <mergeCell ref="A2:F2"/>
    <mergeCell ref="A4:B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4" workbookViewId="0">
      <selection activeCell="E13" sqref="E13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132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4" t="s">
        <v>36</v>
      </c>
      <c r="D3" s="44"/>
      <c r="E3" s="12"/>
      <c r="F3" s="12"/>
      <c r="G3" s="12"/>
    </row>
    <row r="4" ht="22.75" customHeight="1" spans="1:7">
      <c r="A4" s="64" t="s">
        <v>37</v>
      </c>
      <c r="B4" s="64"/>
      <c r="C4" s="64" t="s">
        <v>38</v>
      </c>
      <c r="D4" s="64"/>
      <c r="E4" s="12"/>
      <c r="F4" s="12"/>
      <c r="G4" s="12"/>
    </row>
    <row r="5" ht="21" customHeight="1" spans="1:7">
      <c r="A5" s="64" t="s">
        <v>39</v>
      </c>
      <c r="B5" s="64" t="s">
        <v>40</v>
      </c>
      <c r="C5" s="64" t="s">
        <v>39</v>
      </c>
      <c r="D5" s="64" t="s">
        <v>117</v>
      </c>
      <c r="E5" s="12"/>
      <c r="F5" s="12"/>
      <c r="G5" s="12"/>
    </row>
    <row r="6" ht="21" customHeight="1" spans="1:7">
      <c r="A6" s="15" t="s">
        <v>133</v>
      </c>
      <c r="B6" s="70">
        <f>SUM(B7:B9)</f>
        <v>20681576.14</v>
      </c>
      <c r="C6" s="15" t="s">
        <v>134</v>
      </c>
      <c r="D6" s="70">
        <f>D11+D14+D16</f>
        <v>20681576.14</v>
      </c>
      <c r="E6" s="12"/>
      <c r="F6" s="12"/>
      <c r="G6" s="12"/>
    </row>
    <row r="7" ht="21" customHeight="1" spans="1:7">
      <c r="A7" s="15" t="s">
        <v>135</v>
      </c>
      <c r="B7" s="70">
        <v>20681576.14</v>
      </c>
      <c r="C7" s="15" t="s">
        <v>136</v>
      </c>
      <c r="D7" s="70"/>
      <c r="E7" s="12"/>
      <c r="F7" s="12"/>
      <c r="G7" s="12"/>
    </row>
    <row r="8" ht="21" customHeight="1" spans="1:7">
      <c r="A8" s="15" t="s">
        <v>137</v>
      </c>
      <c r="B8" s="71"/>
      <c r="C8" s="15" t="s">
        <v>138</v>
      </c>
      <c r="D8" s="70"/>
      <c r="E8" s="12"/>
      <c r="F8" s="12"/>
      <c r="G8" s="12"/>
    </row>
    <row r="9" ht="21" customHeight="1" spans="1:7">
      <c r="A9" s="15" t="s">
        <v>139</v>
      </c>
      <c r="B9" s="71"/>
      <c r="C9" s="15" t="s">
        <v>140</v>
      </c>
      <c r="D9" s="70"/>
      <c r="E9" s="12"/>
      <c r="F9" s="12"/>
      <c r="G9" s="12"/>
    </row>
    <row r="10" ht="21" customHeight="1" spans="1:7">
      <c r="A10" s="15"/>
      <c r="B10" s="72"/>
      <c r="C10" s="15" t="s">
        <v>141</v>
      </c>
      <c r="D10" s="70"/>
      <c r="E10" s="12"/>
      <c r="F10" s="12"/>
      <c r="G10" s="12"/>
    </row>
    <row r="11" ht="21" customHeight="1" spans="1:7">
      <c r="A11" s="15"/>
      <c r="B11" s="72"/>
      <c r="C11" s="15" t="s">
        <v>142</v>
      </c>
      <c r="D11" s="70">
        <v>16508103.48</v>
      </c>
      <c r="E11" s="12"/>
      <c r="F11" s="12"/>
      <c r="G11" s="12"/>
    </row>
    <row r="12" ht="21" customHeight="1" spans="1:7">
      <c r="A12" s="15"/>
      <c r="B12" s="72"/>
      <c r="C12" s="15" t="s">
        <v>143</v>
      </c>
      <c r="D12" s="67"/>
      <c r="E12" s="12"/>
      <c r="F12" s="12"/>
      <c r="G12" s="12"/>
    </row>
    <row r="13" ht="21" customHeight="1" spans="1:7">
      <c r="A13" s="41"/>
      <c r="B13" s="68"/>
      <c r="C13" s="15" t="s">
        <v>144</v>
      </c>
      <c r="D13" s="67"/>
      <c r="E13" s="12"/>
      <c r="F13" s="12"/>
      <c r="G13" s="12"/>
    </row>
    <row r="14" ht="21" customHeight="1" spans="1:7">
      <c r="A14" s="15"/>
      <c r="B14" s="72"/>
      <c r="C14" s="15" t="s">
        <v>145</v>
      </c>
      <c r="D14" s="67">
        <v>2960397.82</v>
      </c>
      <c r="E14" s="12"/>
      <c r="F14" s="12"/>
      <c r="G14" s="43"/>
    </row>
    <row r="15" ht="21" customHeight="1" spans="1:7">
      <c r="A15" s="15"/>
      <c r="B15" s="72"/>
      <c r="C15" s="15" t="s">
        <v>146</v>
      </c>
      <c r="D15" s="67"/>
      <c r="E15" s="12"/>
      <c r="F15" s="12"/>
      <c r="G15" s="12"/>
    </row>
    <row r="16" ht="21" customHeight="1" spans="1:7">
      <c r="A16" s="15"/>
      <c r="B16" s="72"/>
      <c r="C16" s="15" t="s">
        <v>147</v>
      </c>
      <c r="D16" s="67">
        <v>1213074.84</v>
      </c>
      <c r="E16" s="12"/>
      <c r="F16" s="12"/>
      <c r="G16" s="12"/>
    </row>
    <row r="17" ht="21" customHeight="1" spans="1:7">
      <c r="A17" s="15"/>
      <c r="B17" s="72"/>
      <c r="C17" s="15" t="s">
        <v>148</v>
      </c>
      <c r="D17" s="71"/>
      <c r="E17" s="12"/>
      <c r="F17" s="12"/>
      <c r="G17" s="12"/>
    </row>
    <row r="18" ht="21" customHeight="1" spans="1:7">
      <c r="A18" s="15"/>
      <c r="B18" s="72"/>
      <c r="C18" s="15" t="s">
        <v>149</v>
      </c>
      <c r="D18" s="71"/>
      <c r="E18" s="12"/>
      <c r="F18" s="12"/>
      <c r="G18" s="12"/>
    </row>
    <row r="19" ht="21" customHeight="1" spans="1:7">
      <c r="A19" s="15"/>
      <c r="B19" s="15"/>
      <c r="C19" s="15" t="s">
        <v>150</v>
      </c>
      <c r="D19" s="71"/>
      <c r="E19" s="12"/>
      <c r="F19" s="12"/>
      <c r="G19" s="12"/>
    </row>
    <row r="20" ht="21" customHeight="1" spans="1:7">
      <c r="A20" s="15"/>
      <c r="B20" s="15"/>
      <c r="C20" s="15" t="s">
        <v>151</v>
      </c>
      <c r="D20" s="71"/>
      <c r="E20" s="12"/>
      <c r="F20" s="12"/>
      <c r="G20" s="12"/>
    </row>
    <row r="21" ht="21" customHeight="1" spans="1:7">
      <c r="A21" s="15"/>
      <c r="B21" s="15"/>
      <c r="C21" s="15" t="s">
        <v>152</v>
      </c>
      <c r="D21" s="71"/>
      <c r="E21" s="12"/>
      <c r="F21" s="12"/>
      <c r="G21" s="12"/>
    </row>
    <row r="22" ht="21" customHeight="1" spans="1:7">
      <c r="A22" s="15"/>
      <c r="B22" s="15"/>
      <c r="C22" s="15" t="s">
        <v>153</v>
      </c>
      <c r="D22" s="71"/>
      <c r="E22" s="12"/>
      <c r="F22" s="12"/>
      <c r="G22" s="12"/>
    </row>
    <row r="23" ht="21" customHeight="1" spans="1:7">
      <c r="A23" s="15"/>
      <c r="B23" s="15"/>
      <c r="C23" s="15" t="s">
        <v>154</v>
      </c>
      <c r="D23" s="71"/>
      <c r="E23" s="12"/>
      <c r="F23" s="12"/>
      <c r="G23" s="12"/>
    </row>
    <row r="24" ht="21" customHeight="1" spans="1:7">
      <c r="A24" s="15"/>
      <c r="B24" s="15"/>
      <c r="C24" s="15" t="s">
        <v>155</v>
      </c>
      <c r="D24" s="71"/>
      <c r="E24" s="12"/>
      <c r="F24" s="12"/>
      <c r="G24" s="12"/>
    </row>
    <row r="25" ht="21" customHeight="1" spans="1:7">
      <c r="A25" s="15"/>
      <c r="B25" s="15"/>
      <c r="C25" s="15" t="s">
        <v>156</v>
      </c>
      <c r="D25" s="71"/>
      <c r="E25" s="12"/>
      <c r="F25" s="12"/>
      <c r="G25" s="12"/>
    </row>
    <row r="26" ht="21" customHeight="1" spans="1:7">
      <c r="A26" s="15"/>
      <c r="B26" s="15"/>
      <c r="C26" s="15" t="s">
        <v>157</v>
      </c>
      <c r="D26" s="71"/>
      <c r="E26" s="12"/>
      <c r="F26" s="12"/>
      <c r="G26" s="12"/>
    </row>
    <row r="27" ht="21" customHeight="1" spans="1:7">
      <c r="A27" s="15"/>
      <c r="B27" s="15"/>
      <c r="C27" s="15" t="s">
        <v>158</v>
      </c>
      <c r="D27" s="71"/>
      <c r="E27" s="12"/>
      <c r="F27" s="12"/>
      <c r="G27" s="12"/>
    </row>
    <row r="28" ht="21" customHeight="1" spans="1:7">
      <c r="A28" s="15"/>
      <c r="B28" s="15"/>
      <c r="C28" s="15" t="s">
        <v>159</v>
      </c>
      <c r="D28" s="71"/>
      <c r="E28" s="12"/>
      <c r="F28" s="12"/>
      <c r="G28" s="12"/>
    </row>
    <row r="29" ht="21" customHeight="1" spans="1:7">
      <c r="A29" s="15"/>
      <c r="B29" s="15"/>
      <c r="C29" s="15" t="s">
        <v>160</v>
      </c>
      <c r="D29" s="71"/>
      <c r="E29" s="12"/>
      <c r="F29" s="12"/>
      <c r="G29" s="12"/>
    </row>
    <row r="30" ht="21" customHeight="1" spans="1:7">
      <c r="A30" s="15"/>
      <c r="B30" s="15"/>
      <c r="C30" s="15" t="s">
        <v>161</v>
      </c>
      <c r="D30" s="71"/>
      <c r="E30" s="12"/>
      <c r="F30" s="12"/>
      <c r="G30" s="12"/>
    </row>
    <row r="31" ht="21" customHeight="1" spans="1:7">
      <c r="A31" s="15"/>
      <c r="B31" s="15"/>
      <c r="C31" s="15" t="s">
        <v>162</v>
      </c>
      <c r="D31" s="71"/>
      <c r="E31" s="12"/>
      <c r="F31" s="12"/>
      <c r="G31" s="12"/>
    </row>
    <row r="32" ht="21" customHeight="1" spans="1:7">
      <c r="A32" s="15"/>
      <c r="B32" s="15"/>
      <c r="C32" s="15" t="s">
        <v>163</v>
      </c>
      <c r="D32" s="71"/>
      <c r="E32" s="12"/>
      <c r="F32" s="12"/>
      <c r="G32" s="12"/>
    </row>
    <row r="33" ht="21" customHeight="1" spans="1:7">
      <c r="A33" s="15"/>
      <c r="B33" s="15"/>
      <c r="C33" s="15" t="s">
        <v>164</v>
      </c>
      <c r="D33" s="71"/>
      <c r="E33" s="12"/>
      <c r="F33" s="12"/>
      <c r="G33" s="12"/>
    </row>
    <row r="34" ht="21" customHeight="1" spans="1:7">
      <c r="A34" s="15"/>
      <c r="B34" s="15"/>
      <c r="C34" s="15" t="s">
        <v>165</v>
      </c>
      <c r="D34" s="71"/>
      <c r="E34" s="12"/>
      <c r="F34" s="12"/>
      <c r="G34" s="12"/>
    </row>
    <row r="35" ht="21" customHeight="1" spans="1:7">
      <c r="A35" s="15"/>
      <c r="B35" s="15"/>
      <c r="C35" s="15" t="s">
        <v>166</v>
      </c>
      <c r="D35" s="71"/>
      <c r="E35" s="12"/>
      <c r="F35" s="12"/>
      <c r="G35" s="12"/>
    </row>
    <row r="36" ht="21" customHeight="1" spans="1:7">
      <c r="A36" s="15"/>
      <c r="B36" s="15"/>
      <c r="C36" s="15" t="s">
        <v>167</v>
      </c>
      <c r="D36" s="73"/>
      <c r="E36" s="12"/>
      <c r="F36" s="12"/>
      <c r="G36" s="12"/>
    </row>
    <row r="37" ht="21" customHeight="1" spans="1:7">
      <c r="A37" s="64" t="s">
        <v>168</v>
      </c>
      <c r="B37" s="74">
        <f>B6</f>
        <v>20681576.14</v>
      </c>
      <c r="C37" s="64" t="s">
        <v>169</v>
      </c>
      <c r="D37" s="75">
        <f>D6</f>
        <v>20681576.14</v>
      </c>
      <c r="E37" s="43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G26" sqref="G26"/>
    </sheetView>
  </sheetViews>
  <sheetFormatPr defaultColWidth="10" defaultRowHeight="13.5" outlineLevelRow="7"/>
  <cols>
    <col min="1" max="1" width="22.5" customWidth="1"/>
    <col min="2" max="2" width="13.375" customWidth="1"/>
    <col min="3" max="3" width="12.625" customWidth="1"/>
    <col min="4" max="4" width="12.35" customWidth="1"/>
    <col min="5" max="5" width="13.25" customWidth="1"/>
    <col min="6" max="8" width="9.875" customWidth="1"/>
    <col min="9" max="9" width="9.75" customWidth="1"/>
    <col min="10" max="10" width="10.25" customWidth="1"/>
    <col min="11" max="11" width="12.37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4" t="s">
        <v>36</v>
      </c>
      <c r="K3" s="44"/>
    </row>
    <row r="4" ht="22.75" customHeight="1" spans="1:11">
      <c r="A4" s="64" t="s">
        <v>171</v>
      </c>
      <c r="B4" s="64" t="s">
        <v>117</v>
      </c>
      <c r="C4" s="64" t="s">
        <v>172</v>
      </c>
      <c r="D4" s="64"/>
      <c r="E4" s="64"/>
      <c r="F4" s="64" t="s">
        <v>173</v>
      </c>
      <c r="G4" s="64"/>
      <c r="H4" s="64"/>
      <c r="I4" s="64" t="s">
        <v>174</v>
      </c>
      <c r="J4" s="64"/>
      <c r="K4" s="64"/>
    </row>
    <row r="5" ht="22.75" customHeight="1" spans="1:11">
      <c r="A5" s="64"/>
      <c r="B5" s="64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64" t="s">
        <v>117</v>
      </c>
      <c r="B6" s="65">
        <f>B7</f>
        <v>20681576.14</v>
      </c>
      <c r="C6" s="65">
        <f>C7</f>
        <v>20681576.14</v>
      </c>
      <c r="D6" s="65">
        <f>D7</f>
        <v>20681576.14</v>
      </c>
      <c r="E6" s="66"/>
      <c r="F6" s="66"/>
      <c r="G6" s="66"/>
      <c r="H6" s="66"/>
      <c r="I6" s="66"/>
      <c r="J6" s="66"/>
      <c r="K6" s="66"/>
    </row>
    <row r="7" ht="22.75" customHeight="1" spans="1:11">
      <c r="A7" s="64" t="s">
        <v>2</v>
      </c>
      <c r="B7" s="65">
        <f>C7+F7+I7</f>
        <v>20681576.14</v>
      </c>
      <c r="C7" s="65">
        <f>D7+E7</f>
        <v>20681576.14</v>
      </c>
      <c r="D7" s="67">
        <v>20681576.14</v>
      </c>
      <c r="E7" s="68"/>
      <c r="F7" s="68"/>
      <c r="G7" s="68"/>
      <c r="H7" s="68"/>
      <c r="I7" s="68"/>
      <c r="J7" s="68"/>
      <c r="K7" s="68"/>
    </row>
    <row r="8" ht="22.75" customHeight="1" spans="1:11">
      <c r="A8" s="69"/>
      <c r="B8" s="65"/>
      <c r="C8" s="65"/>
      <c r="D8" s="68"/>
      <c r="E8" s="68"/>
      <c r="F8" s="68"/>
      <c r="G8" s="68"/>
      <c r="H8" s="68"/>
      <c r="I8" s="68"/>
      <c r="J8" s="68"/>
      <c r="K8" s="6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1388888888889" right="0.751388888888889" top="0.708333333333333" bottom="0.271527777777778" header="0" footer="0"/>
  <pageSetup paperSize="9" scale="97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H17" sqref="H17"/>
    </sheetView>
  </sheetViews>
  <sheetFormatPr defaultColWidth="10" defaultRowHeight="13.5" outlineLevelCol="4"/>
  <cols>
    <col min="1" max="1" width="14.125" customWidth="1"/>
    <col min="2" max="2" width="33.375" customWidth="1"/>
    <col min="3" max="5" width="25.6416666666667" customWidth="1"/>
  </cols>
  <sheetData>
    <row r="1" ht="14.3" customHeight="1" spans="1:1">
      <c r="A1" s="54"/>
    </row>
    <row r="2" ht="36.9" customHeight="1" spans="1:5">
      <c r="A2" s="11" t="s">
        <v>175</v>
      </c>
      <c r="B2" s="11"/>
      <c r="C2" s="11"/>
      <c r="D2" s="11"/>
      <c r="E2" s="11"/>
    </row>
    <row r="3" ht="21.85" customHeight="1" spans="1:5">
      <c r="A3" s="12"/>
      <c r="B3" s="12"/>
      <c r="C3" s="44" t="s">
        <v>36</v>
      </c>
      <c r="D3" s="44"/>
      <c r="E3" s="44"/>
    </row>
    <row r="4" ht="22.75" customHeight="1" spans="1:5">
      <c r="A4" s="45" t="s">
        <v>112</v>
      </c>
      <c r="B4" s="45"/>
      <c r="C4" s="45" t="s">
        <v>172</v>
      </c>
      <c r="D4" s="45"/>
      <c r="E4" s="45"/>
    </row>
    <row r="5" ht="22.75" customHeight="1" spans="1:5">
      <c r="A5" s="55" t="s">
        <v>176</v>
      </c>
      <c r="B5" s="55" t="s">
        <v>177</v>
      </c>
      <c r="C5" s="56" t="s">
        <v>117</v>
      </c>
      <c r="D5" s="55" t="s">
        <v>114</v>
      </c>
      <c r="E5" s="55" t="s">
        <v>115</v>
      </c>
    </row>
    <row r="6" ht="24" customHeight="1" spans="1:5">
      <c r="A6" s="57"/>
      <c r="B6" s="58" t="s">
        <v>117</v>
      </c>
      <c r="C6" s="56">
        <f>D6+E6</f>
        <v>20681576.14</v>
      </c>
      <c r="D6" s="56">
        <f>D7+D11+D19</f>
        <v>20681576.14</v>
      </c>
      <c r="E6" s="59"/>
    </row>
    <row r="7" ht="24" customHeight="1" spans="1:5">
      <c r="A7" s="60">
        <v>205</v>
      </c>
      <c r="B7" s="35" t="s">
        <v>118</v>
      </c>
      <c r="C7" s="49">
        <f t="shared" ref="C7:C19" si="0">D7+E7</f>
        <v>16508103.48</v>
      </c>
      <c r="D7" s="49">
        <f>D8</f>
        <v>16508103.48</v>
      </c>
      <c r="E7" s="61"/>
    </row>
    <row r="8" ht="24" customHeight="1" spans="1:5">
      <c r="A8" s="60">
        <v>20502</v>
      </c>
      <c r="B8" s="35" t="s">
        <v>119</v>
      </c>
      <c r="C8" s="49">
        <f t="shared" si="0"/>
        <v>16508103.48</v>
      </c>
      <c r="D8" s="49">
        <f>D9+D10</f>
        <v>16508103.48</v>
      </c>
      <c r="E8" s="61"/>
    </row>
    <row r="9" ht="24" customHeight="1" spans="1:5">
      <c r="A9" s="60">
        <v>2050201</v>
      </c>
      <c r="B9" s="37" t="s">
        <v>120</v>
      </c>
      <c r="C9" s="49">
        <f t="shared" si="0"/>
        <v>279600</v>
      </c>
      <c r="D9" s="49">
        <v>279600</v>
      </c>
      <c r="E9" s="62"/>
    </row>
    <row r="10" ht="24" customHeight="1" spans="1:5">
      <c r="A10" s="60">
        <v>2050202</v>
      </c>
      <c r="B10" s="37" t="s">
        <v>121</v>
      </c>
      <c r="C10" s="49">
        <f t="shared" si="0"/>
        <v>16228503.48</v>
      </c>
      <c r="D10" s="49">
        <v>16228503.48</v>
      </c>
      <c r="E10" s="36"/>
    </row>
    <row r="11" ht="24" customHeight="1" spans="1:5">
      <c r="A11" s="60">
        <v>208</v>
      </c>
      <c r="B11" s="35" t="s">
        <v>122</v>
      </c>
      <c r="C11" s="49">
        <f t="shared" si="0"/>
        <v>2960397.82</v>
      </c>
      <c r="D11" s="49">
        <f>D12+D17+D15</f>
        <v>2960397.82</v>
      </c>
      <c r="E11" s="36"/>
    </row>
    <row r="12" ht="24" customHeight="1" spans="1:5">
      <c r="A12" s="60">
        <v>20805</v>
      </c>
      <c r="B12" s="37" t="s">
        <v>123</v>
      </c>
      <c r="C12" s="49">
        <f t="shared" si="0"/>
        <v>2686853.06</v>
      </c>
      <c r="D12" s="49">
        <f>D13+D14</f>
        <v>2686853.06</v>
      </c>
      <c r="E12" s="36"/>
    </row>
    <row r="13" ht="24" customHeight="1" spans="1:5">
      <c r="A13" s="60">
        <v>2080502</v>
      </c>
      <c r="B13" s="36" t="s">
        <v>124</v>
      </c>
      <c r="C13" s="49">
        <f t="shared" si="0"/>
        <v>290250</v>
      </c>
      <c r="D13" s="49">
        <v>290250</v>
      </c>
      <c r="E13" s="36"/>
    </row>
    <row r="14" ht="24" customHeight="1" spans="1:5">
      <c r="A14" s="60">
        <v>2080505</v>
      </c>
      <c r="B14" s="36" t="s">
        <v>125</v>
      </c>
      <c r="C14" s="49">
        <f>D14+E14</f>
        <v>2396603.06</v>
      </c>
      <c r="D14" s="49">
        <v>2396603.06</v>
      </c>
      <c r="E14" s="36"/>
    </row>
    <row r="15" ht="24" customHeight="1" spans="1:5">
      <c r="A15" s="60">
        <v>20808</v>
      </c>
      <c r="B15" s="36" t="s">
        <v>126</v>
      </c>
      <c r="C15" s="49">
        <f>D15+E15</f>
        <v>138288</v>
      </c>
      <c r="D15" s="49">
        <f>D16</f>
        <v>138288</v>
      </c>
      <c r="E15" s="36"/>
    </row>
    <row r="16" ht="24" customHeight="1" spans="1:5">
      <c r="A16" s="60">
        <v>2080899</v>
      </c>
      <c r="B16" s="36" t="s">
        <v>127</v>
      </c>
      <c r="C16" s="49">
        <f>D16+E16</f>
        <v>138288</v>
      </c>
      <c r="D16" s="49">
        <v>138288</v>
      </c>
      <c r="E16" s="36"/>
    </row>
    <row r="17" ht="24" customHeight="1" spans="1:5">
      <c r="A17" s="60">
        <v>20899</v>
      </c>
      <c r="B17" s="36" t="s">
        <v>128</v>
      </c>
      <c r="C17" s="49">
        <f>D17+E17</f>
        <v>135256.76</v>
      </c>
      <c r="D17" s="49">
        <f t="shared" ref="D17:D20" si="1">D18</f>
        <v>135256.76</v>
      </c>
      <c r="E17" s="36"/>
    </row>
    <row r="18" ht="24" customHeight="1" spans="1:5">
      <c r="A18" s="60">
        <v>2089999</v>
      </c>
      <c r="B18" s="36" t="s">
        <v>128</v>
      </c>
      <c r="C18" s="49">
        <f>D18+E18</f>
        <v>135256.76</v>
      </c>
      <c r="D18" s="49">
        <v>135256.76</v>
      </c>
      <c r="E18" s="36"/>
    </row>
    <row r="19" ht="24" customHeight="1" spans="1:5">
      <c r="A19" s="60">
        <v>210</v>
      </c>
      <c r="B19" s="63" t="s">
        <v>129</v>
      </c>
      <c r="C19" s="49">
        <f>D19+E19</f>
        <v>1213074.84</v>
      </c>
      <c r="D19" s="49">
        <f t="shared" si="1"/>
        <v>1213074.84</v>
      </c>
      <c r="E19" s="36"/>
    </row>
    <row r="20" ht="24" customHeight="1" spans="1:5">
      <c r="A20" s="60">
        <v>21011</v>
      </c>
      <c r="B20" s="36" t="s">
        <v>130</v>
      </c>
      <c r="C20" s="49">
        <f>D20+E20</f>
        <v>1213074.84</v>
      </c>
      <c r="D20" s="49">
        <f t="shared" si="1"/>
        <v>1213074.84</v>
      </c>
      <c r="E20" s="36"/>
    </row>
    <row r="21" ht="24" customHeight="1" spans="1:5">
      <c r="A21" s="60">
        <v>2101102</v>
      </c>
      <c r="B21" s="36" t="s">
        <v>131</v>
      </c>
      <c r="C21" s="49">
        <f>D21+E21</f>
        <v>1213074.84</v>
      </c>
      <c r="D21" s="49">
        <v>1213074.84</v>
      </c>
      <c r="E21" s="36"/>
    </row>
  </sheetData>
  <mergeCells count="4">
    <mergeCell ref="A2:E2"/>
    <mergeCell ref="C3:E3"/>
    <mergeCell ref="A4:B4"/>
    <mergeCell ref="C4:E4"/>
  </mergeCells>
  <pageMargins left="1.02361111111111" right="0.751388888888889" top="0.267361111111111" bottom="0.267361111111111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I16" sqref="I16"/>
    </sheetView>
  </sheetViews>
  <sheetFormatPr defaultColWidth="10" defaultRowHeight="13.5" outlineLevelCol="4"/>
  <cols>
    <col min="1" max="1" width="8.25" customWidth="1"/>
    <col min="2" max="2" width="23.25" customWidth="1"/>
    <col min="3" max="3" width="16.125" customWidth="1"/>
    <col min="4" max="4" width="16.375" customWidth="1"/>
    <col min="5" max="5" width="16.625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178</v>
      </c>
      <c r="B2" s="11"/>
      <c r="C2" s="11"/>
      <c r="D2" s="11"/>
      <c r="E2" s="11"/>
    </row>
    <row r="3" ht="22.75" customHeight="1" spans="1:5">
      <c r="A3" s="43"/>
      <c r="B3" s="43"/>
      <c r="C3" s="12"/>
      <c r="D3" s="12"/>
      <c r="E3" s="44" t="s">
        <v>36</v>
      </c>
    </row>
    <row r="4" ht="22" customHeight="1" spans="1:5">
      <c r="A4" s="45" t="s">
        <v>179</v>
      </c>
      <c r="B4" s="45"/>
      <c r="C4" s="45" t="s">
        <v>180</v>
      </c>
      <c r="D4" s="45"/>
      <c r="E4" s="45"/>
    </row>
    <row r="5" ht="22" customHeight="1" spans="1:5">
      <c r="A5" s="45" t="s">
        <v>176</v>
      </c>
      <c r="B5" s="45" t="s">
        <v>177</v>
      </c>
      <c r="C5" s="45" t="s">
        <v>117</v>
      </c>
      <c r="D5" s="45" t="s">
        <v>181</v>
      </c>
      <c r="E5" s="45" t="s">
        <v>182</v>
      </c>
    </row>
    <row r="6" ht="22" customHeight="1" spans="1:5">
      <c r="A6" s="45"/>
      <c r="B6" s="46" t="s">
        <v>117</v>
      </c>
      <c r="C6" s="47">
        <f t="shared" ref="C6:C18" si="0">D6+E6</f>
        <v>20681576.14</v>
      </c>
      <c r="D6" s="47">
        <f>D7+D17+D30</f>
        <v>20156425.22</v>
      </c>
      <c r="E6" s="47">
        <f>E7+E17+E30</f>
        <v>525150.92</v>
      </c>
    </row>
    <row r="7" ht="22" customHeight="1" spans="1:5">
      <c r="A7" s="35" t="s">
        <v>183</v>
      </c>
      <c r="B7" s="35" t="s">
        <v>184</v>
      </c>
      <c r="C7" s="47">
        <f t="shared" si="0"/>
        <v>19727887.22</v>
      </c>
      <c r="D7" s="48">
        <f>SUM(D8:D16)</f>
        <v>19727887.22</v>
      </c>
      <c r="E7" s="48"/>
    </row>
    <row r="8" ht="22" customHeight="1" spans="1:5">
      <c r="A8" s="37" t="s">
        <v>185</v>
      </c>
      <c r="B8" s="37" t="s">
        <v>186</v>
      </c>
      <c r="C8" s="47">
        <f t="shared" si="0"/>
        <v>7031564.4</v>
      </c>
      <c r="D8" s="49">
        <v>7031564.4</v>
      </c>
      <c r="E8" s="50"/>
    </row>
    <row r="9" ht="22" customHeight="1" spans="1:5">
      <c r="A9" s="37" t="s">
        <v>187</v>
      </c>
      <c r="B9" s="37" t="s">
        <v>188</v>
      </c>
      <c r="C9" s="47">
        <f t="shared" si="0"/>
        <v>2114127.96</v>
      </c>
      <c r="D9" s="49">
        <v>2114127.96</v>
      </c>
      <c r="E9" s="36"/>
    </row>
    <row r="10" ht="22" customHeight="1" spans="1:5">
      <c r="A10" s="37" t="s">
        <v>189</v>
      </c>
      <c r="B10" s="37" t="s">
        <v>190</v>
      </c>
      <c r="C10" s="47">
        <f t="shared" si="0"/>
        <v>2682700</v>
      </c>
      <c r="D10" s="49">
        <v>2682700</v>
      </c>
      <c r="E10" s="36"/>
    </row>
    <row r="11" ht="22" customHeight="1" spans="1:5">
      <c r="A11" s="37" t="s">
        <v>191</v>
      </c>
      <c r="B11" s="37" t="s">
        <v>192</v>
      </c>
      <c r="C11" s="47">
        <f t="shared" si="0"/>
        <v>4154560.2</v>
      </c>
      <c r="D11" s="49">
        <v>4154560.2</v>
      </c>
      <c r="E11" s="36"/>
    </row>
    <row r="12" ht="22" customHeight="1" spans="1:5">
      <c r="A12" s="37" t="s">
        <v>193</v>
      </c>
      <c r="B12" s="37" t="s">
        <v>194</v>
      </c>
      <c r="C12" s="47">
        <f t="shared" si="0"/>
        <v>2396603.06</v>
      </c>
      <c r="D12" s="49">
        <v>2396603.06</v>
      </c>
      <c r="E12" s="36"/>
    </row>
    <row r="13" ht="22" customHeight="1" spans="1:5">
      <c r="A13" s="37" t="s">
        <v>195</v>
      </c>
      <c r="B13" s="37" t="s">
        <v>196</v>
      </c>
      <c r="C13" s="47">
        <f t="shared" si="0"/>
        <v>0</v>
      </c>
      <c r="D13" s="36"/>
      <c r="E13" s="36"/>
    </row>
    <row r="14" ht="22" customHeight="1" spans="1:5">
      <c r="A14" s="37" t="s">
        <v>197</v>
      </c>
      <c r="B14" s="37" t="s">
        <v>198</v>
      </c>
      <c r="C14" s="47">
        <f t="shared" si="0"/>
        <v>1213074.84</v>
      </c>
      <c r="D14" s="49">
        <v>1213074.84</v>
      </c>
      <c r="E14" s="36"/>
    </row>
    <row r="15" ht="22" customHeight="1" spans="1:5">
      <c r="A15" s="37" t="s">
        <v>199</v>
      </c>
      <c r="B15" s="37" t="s">
        <v>200</v>
      </c>
      <c r="C15" s="47">
        <f t="shared" si="0"/>
        <v>135256.76</v>
      </c>
      <c r="D15" s="49">
        <v>135256.76</v>
      </c>
      <c r="E15" s="36"/>
    </row>
    <row r="16" ht="22" customHeight="1" spans="1:5">
      <c r="A16" s="37" t="s">
        <v>201</v>
      </c>
      <c r="B16" s="37" t="s">
        <v>202</v>
      </c>
      <c r="C16" s="47">
        <f t="shared" si="0"/>
        <v>0</v>
      </c>
      <c r="D16" s="36"/>
      <c r="E16" s="36"/>
    </row>
    <row r="17" ht="22" customHeight="1" spans="1:5">
      <c r="A17" s="35" t="s">
        <v>203</v>
      </c>
      <c r="B17" s="35" t="s">
        <v>204</v>
      </c>
      <c r="C17" s="47">
        <f t="shared" si="0"/>
        <v>525150.92</v>
      </c>
      <c r="D17" s="48"/>
      <c r="E17" s="48">
        <f>SUM(E18:E29)</f>
        <v>525150.92</v>
      </c>
    </row>
    <row r="18" ht="22" customHeight="1" spans="1:5">
      <c r="A18" s="37" t="s">
        <v>205</v>
      </c>
      <c r="B18" s="37" t="s">
        <v>206</v>
      </c>
      <c r="C18" s="47">
        <f t="shared" si="0"/>
        <v>181600</v>
      </c>
      <c r="D18" s="36"/>
      <c r="E18" s="51">
        <v>181600</v>
      </c>
    </row>
    <row r="19" ht="22" customHeight="1" spans="1:5">
      <c r="A19" s="37" t="s">
        <v>207</v>
      </c>
      <c r="B19" s="37" t="s">
        <v>208</v>
      </c>
      <c r="C19" s="47">
        <f t="shared" ref="C19:C39" si="1">D19+E19</f>
        <v>0</v>
      </c>
      <c r="D19" s="36"/>
      <c r="E19" s="51"/>
    </row>
    <row r="20" ht="22" customHeight="1" spans="1:5">
      <c r="A20" s="37" t="s">
        <v>209</v>
      </c>
      <c r="B20" s="37" t="s">
        <v>210</v>
      </c>
      <c r="C20" s="47">
        <f t="shared" si="1"/>
        <v>78000</v>
      </c>
      <c r="D20" s="36"/>
      <c r="E20" s="51">
        <v>78000</v>
      </c>
    </row>
    <row r="21" ht="22" customHeight="1" spans="1:5">
      <c r="A21" s="37" t="s">
        <v>211</v>
      </c>
      <c r="B21" s="37" t="s">
        <v>212</v>
      </c>
      <c r="C21" s="47">
        <f t="shared" si="1"/>
        <v>0</v>
      </c>
      <c r="D21" s="36"/>
      <c r="E21" s="51"/>
    </row>
    <row r="22" ht="22" customHeight="1" spans="1:5">
      <c r="A22" s="37" t="s">
        <v>213</v>
      </c>
      <c r="B22" s="37" t="s">
        <v>214</v>
      </c>
      <c r="C22" s="47">
        <f t="shared" si="1"/>
        <v>0</v>
      </c>
      <c r="D22" s="36"/>
      <c r="E22" s="51"/>
    </row>
    <row r="23" ht="22" customHeight="1" spans="1:5">
      <c r="A23" s="37" t="s">
        <v>215</v>
      </c>
      <c r="B23" s="37" t="s">
        <v>216</v>
      </c>
      <c r="C23" s="47">
        <f t="shared" si="1"/>
        <v>0</v>
      </c>
      <c r="D23" s="36"/>
      <c r="E23" s="51"/>
    </row>
    <row r="24" ht="22" customHeight="1" spans="1:5">
      <c r="A24" s="37" t="s">
        <v>217</v>
      </c>
      <c r="B24" s="37" t="s">
        <v>218</v>
      </c>
      <c r="C24" s="47">
        <f t="shared" si="1"/>
        <v>0</v>
      </c>
      <c r="D24" s="36"/>
      <c r="E24" s="51"/>
    </row>
    <row r="25" ht="22" customHeight="1" spans="1:5">
      <c r="A25" s="37" t="s">
        <v>219</v>
      </c>
      <c r="B25" s="37" t="s">
        <v>220</v>
      </c>
      <c r="C25" s="47">
        <f t="shared" si="1"/>
        <v>0</v>
      </c>
      <c r="D25" s="36"/>
      <c r="E25" s="51"/>
    </row>
    <row r="26" ht="22" customHeight="1" spans="1:5">
      <c r="A26" s="37" t="s">
        <v>221</v>
      </c>
      <c r="B26" s="37" t="s">
        <v>222</v>
      </c>
      <c r="C26" s="47">
        <f t="shared" si="1"/>
        <v>0</v>
      </c>
      <c r="D26" s="36"/>
      <c r="E26" s="51"/>
    </row>
    <row r="27" ht="22" customHeight="1" spans="1:5">
      <c r="A27" s="37" t="s">
        <v>223</v>
      </c>
      <c r="B27" s="37" t="s">
        <v>224</v>
      </c>
      <c r="C27" s="47">
        <f t="shared" si="1"/>
        <v>20000</v>
      </c>
      <c r="D27" s="36"/>
      <c r="E27" s="51">
        <v>20000</v>
      </c>
    </row>
    <row r="28" ht="22" customHeight="1" spans="1:5">
      <c r="A28" s="37" t="s">
        <v>225</v>
      </c>
      <c r="B28" s="37" t="s">
        <v>226</v>
      </c>
      <c r="C28" s="47">
        <f t="shared" si="1"/>
        <v>122960.69</v>
      </c>
      <c r="D28" s="52"/>
      <c r="E28" s="51">
        <v>122960.69</v>
      </c>
    </row>
    <row r="29" ht="22" customHeight="1" spans="1:5">
      <c r="A29" s="37" t="s">
        <v>227</v>
      </c>
      <c r="B29" s="37" t="s">
        <v>228</v>
      </c>
      <c r="C29" s="47">
        <f t="shared" si="1"/>
        <v>122590.23</v>
      </c>
      <c r="D29" s="52"/>
      <c r="E29" s="53">
        <v>122590.23</v>
      </c>
    </row>
    <row r="30" ht="22" customHeight="1" spans="1:5">
      <c r="A30" s="35" t="s">
        <v>229</v>
      </c>
      <c r="B30" s="35" t="s">
        <v>230</v>
      </c>
      <c r="C30" s="47">
        <f t="shared" si="1"/>
        <v>428538</v>
      </c>
      <c r="D30" s="48">
        <f>D31+D32</f>
        <v>428538</v>
      </c>
      <c r="E30" s="36"/>
    </row>
    <row r="31" ht="22" customHeight="1" spans="1:5">
      <c r="A31" s="37" t="s">
        <v>231</v>
      </c>
      <c r="B31" s="37" t="s">
        <v>232</v>
      </c>
      <c r="C31" s="47">
        <f t="shared" si="1"/>
        <v>290250</v>
      </c>
      <c r="D31" s="51">
        <v>290250</v>
      </c>
      <c r="E31" s="36"/>
    </row>
    <row r="32" ht="22" customHeight="1" spans="1:5">
      <c r="A32" s="37" t="s">
        <v>233</v>
      </c>
      <c r="B32" s="37" t="s">
        <v>234</v>
      </c>
      <c r="C32" s="47">
        <f t="shared" si="1"/>
        <v>138288</v>
      </c>
      <c r="D32" s="51">
        <v>138288</v>
      </c>
      <c r="E32" s="36"/>
    </row>
    <row r="33" ht="23" customHeight="1" spans="1:5">
      <c r="A33" s="36"/>
      <c r="B33" s="36"/>
      <c r="C33" s="36"/>
      <c r="D33" s="36"/>
      <c r="E33" s="36"/>
    </row>
    <row r="34" ht="23" customHeight="1" spans="1:5">
      <c r="A34" s="36"/>
      <c r="B34" s="36"/>
      <c r="C34" s="36"/>
      <c r="D34" s="36"/>
      <c r="E34" s="36"/>
    </row>
  </sheetData>
  <mergeCells count="4">
    <mergeCell ref="A2:E2"/>
    <mergeCell ref="A3:B3"/>
    <mergeCell ref="A4:B4"/>
    <mergeCell ref="C4:E4"/>
  </mergeCells>
  <pageMargins left="0.751388888888889" right="0.751388888888889" top="0.271527777777778" bottom="0.271527777777778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不懂浪漫</cp:lastModifiedBy>
  <dcterms:created xsi:type="dcterms:W3CDTF">2023-01-31T08:53:00Z</dcterms:created>
  <dcterms:modified xsi:type="dcterms:W3CDTF">2025-02-24T13:55:46Z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54C80BC5E32D4B2596A6365A6DA0E22A</vt:lpwstr>
  </property>
</Properties>
</file>