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整体绩效评价" sheetId="17" r:id="rId15"/>
  </sheets>
  <definedNames>
    <definedName name="_xlnm.Print_Area" localSheetId="11">表10!$A$1:$C$12</definedName>
    <definedName name="_xlnm.Print_Area" localSheetId="3">表2!$A$1:$B$32</definedName>
    <definedName name="_xlnm.Print_Titles" localSheetId="11">表10!$1:$5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<sst xmlns="http://schemas.openxmlformats.org/spreadsheetml/2006/main" count="541" uniqueCount="388">
  <si>
    <t>单位代码：</t>
  </si>
  <si>
    <t>单位名称：</t>
  </si>
  <si>
    <t>宁县第一中学</t>
  </si>
  <si>
    <t>部门预算公开表</t>
  </si>
  <si>
    <t xml:space="preserve">     </t>
  </si>
  <si>
    <t>编制日期：</t>
  </si>
  <si>
    <t>部门领导：</t>
  </si>
  <si>
    <t>屈涛锋</t>
  </si>
  <si>
    <t>财务负责人：</t>
  </si>
  <si>
    <t>马颢</t>
  </si>
  <si>
    <t>制表人：</t>
  </si>
  <si>
    <t>雷会锋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</si>
  <si>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</si>
  <si>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</si>
  <si>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</si>
  <si>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</si>
  <si>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</si>
  <si>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</si>
  <si>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</si>
  <si>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</si>
  <si>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</si>
  <si>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</si>
  <si>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</si>
  <si>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</si>
  <si>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</si>
  <si>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</si>
  <si>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</si>
  <si>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</si>
  <si>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</si>
  <si>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</si>
  <si>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</si>
  <si>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</si>
  <si>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</si>
  <si>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</si>
  <si>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</si>
  <si>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</si>
  <si>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单位名称：宁县第一中学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</si>
  <si>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</si>
  <si>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</si>
  <si>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</si>
  <si>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</si>
  <si>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</si>
  <si>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</si>
  <si>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</si>
  <si>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</si>
  <si>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</si>
  <si>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</si>
  <si>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</si>
  <si>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</si>
  <si>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</si>
  <si>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</si>
  <si>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</si>
  <si>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</si>
  <si>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</si>
  <si>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</si>
  <si>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</si>
  <si>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</si>
  <si>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</si>
  <si>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</si>
  <si>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</si>
  <si>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</si>
  <si>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</si>
  <si>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</si>
  <si>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</si>
  <si>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</si>
  <si>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</si>
  <si>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</si>
  <si>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</si>
  <si>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</si>
  <si>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</si>
  <si>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</si>
  <si>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</si>
  <si>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</si>
  <si>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</si>
  <si>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</si>
  <si>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</si>
  <si>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</si>
  <si>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</si>
  <si>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</si>
  <si>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</si>
  <si>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</si>
  <si>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</si>
  <si>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</si>
  <si>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</si>
  <si>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</si>
  <si>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</si>
  <si>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</si>
  <si>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</si>
  <si>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</si>
  <si>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</si>
  <si>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</si>
  <si>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</si>
  <si>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34"/>
      </rPr>
      <t>二、政府性基金预算财政拨款收入</t>
    </r>
  </si>
  <si>
    <r>
      <rPr>
        <b/>
        <sz val="9"/>
        <color rgb="FF000000"/>
        <rFont val="宋体"/>
        <charset val="134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</si>
  <si>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</si>
  <si>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</si>
  <si>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</si>
  <si>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</si>
  <si>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</si>
  <si>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</si>
  <si>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</si>
  <si>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</si>
  <si>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</si>
  <si>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</si>
  <si>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</si>
  <si>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</si>
  <si>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</si>
  <si>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</si>
  <si>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</si>
  <si>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</si>
  <si>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</si>
  <si>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</si>
  <si>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</si>
  <si>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</si>
  <si>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</si>
  <si>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</si>
  <si>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</si>
  <si>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</si>
  <si>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</si>
  <si>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205教育</t>
  </si>
  <si>
    <t xml:space="preserve">  20502普通教育</t>
  </si>
  <si>
    <t xml:space="preserve">    2050204高中教育</t>
  </si>
  <si>
    <t>208社会保障和就业支出</t>
  </si>
  <si>
    <t xml:space="preserve"> 20805行政事业单位养老支出</t>
  </si>
  <si>
    <t xml:space="preserve">   2080502事业单位离退休</t>
  </si>
  <si>
    <t xml:space="preserve">   2080505 机关事业单位基本养老保险缴费支出</t>
  </si>
  <si>
    <t xml:space="preserve">   2080506机关事业单位职业年金缴费支出</t>
  </si>
  <si>
    <t xml:space="preserve"> 20808抚恤</t>
  </si>
  <si>
    <t xml:space="preserve">   2080899其他优抚支出</t>
  </si>
  <si>
    <t xml:space="preserve">  20899其他社会保障和就业支出</t>
  </si>
  <si>
    <t xml:space="preserve">    2089999其他社会保障和就业支出</t>
  </si>
  <si>
    <t>210卫生健康支出</t>
  </si>
  <si>
    <t xml:space="preserve">  21011行政事业单位医疗</t>
  </si>
  <si>
    <t xml:space="preserve">    2101102事业单位医疗</t>
  </si>
  <si>
    <t>其他支出</t>
  </si>
  <si>
    <t xml:space="preserve">  彩票公益金安排的支出</t>
  </si>
  <si>
    <t xml:space="preserve">    用于体育事业的彩票公益金支出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</si>
  <si>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</si>
  <si>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</si>
  <si>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</si>
  <si>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</si>
  <si>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</si>
  <si>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</si>
  <si>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</si>
  <si>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</si>
  <si>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</si>
  <si>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</si>
  <si>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</si>
  <si>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</si>
  <si>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</si>
  <si>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</si>
  <si>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</si>
  <si>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</si>
  <si>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</si>
  <si>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</si>
  <si>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</si>
  <si>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</si>
  <si>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</si>
  <si>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</si>
  <si>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</si>
  <si>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</si>
  <si>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</si>
  <si>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</si>
  <si>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</si>
  <si>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</si>
  <si>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</si>
  <si>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</si>
  <si>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</si>
  <si>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</si>
  <si>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</si>
  <si>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</si>
  <si>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</si>
  <si>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</si>
  <si>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</si>
  <si>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</si>
  <si>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</si>
  <si>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单位名称：宁县第二中学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</si>
  <si>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</si>
  <si>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</si>
  <si>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</si>
  <si>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</si>
  <si>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</si>
  <si>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</si>
  <si>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</si>
  <si>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205</t>
  </si>
  <si>
    <t>教育</t>
  </si>
  <si>
    <t xml:space="preserve">  20502</t>
  </si>
  <si>
    <t xml:space="preserve">  普通教育</t>
  </si>
  <si>
    <t xml:space="preserve">    2050204</t>
  </si>
  <si>
    <t xml:space="preserve">     高中教育</t>
  </si>
  <si>
    <t>208</t>
  </si>
  <si>
    <t>社会保障和就业支出</t>
  </si>
  <si>
    <t xml:space="preserve">   20805</t>
  </si>
  <si>
    <t xml:space="preserve">  行政事业单位养老支出</t>
  </si>
  <si>
    <t xml:space="preserve">    2080502</t>
  </si>
  <si>
    <t xml:space="preserve">     事业单位离退休</t>
  </si>
  <si>
    <t xml:space="preserve">    2080505</t>
  </si>
  <si>
    <t xml:space="preserve">     机关事业单位基本养老保险缴费支出</t>
  </si>
  <si>
    <t xml:space="preserve">    2080506</t>
  </si>
  <si>
    <t xml:space="preserve">     机关事业单位职业年金缴费支出</t>
  </si>
  <si>
    <t xml:space="preserve">   20808</t>
  </si>
  <si>
    <t xml:space="preserve"> 抚恤</t>
  </si>
  <si>
    <t xml:space="preserve">    2080899</t>
  </si>
  <si>
    <t xml:space="preserve">    其他优抚支出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</si>
  <si>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</si>
  <si>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</si>
  <si>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</si>
  <si>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</si>
  <si>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</si>
  <si>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</si>
  <si>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</si>
  <si>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</si>
  <si>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2101102</t>
  </si>
  <si>
    <t xml:space="preserve">    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</si>
  <si>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</si>
  <si>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</si>
  <si>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</si>
  <si>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</si>
  <si>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</si>
  <si>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</si>
  <si>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</si>
  <si>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</si>
  <si>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</si>
  <si>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</si>
  <si>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</si>
  <si>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</si>
  <si>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</si>
  <si>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</si>
  <si>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</si>
  <si>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</si>
  <si>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</si>
  <si>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</si>
  <si>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</si>
  <si>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</si>
  <si>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</si>
  <si>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</si>
  <si>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</si>
  <si>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</si>
  <si>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</si>
  <si>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</si>
  <si>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</si>
  <si>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</si>
  <si>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</si>
  <si>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</si>
  <si>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</si>
  <si>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</si>
  <si>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</si>
  <si>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</si>
  <si>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</si>
  <si>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</si>
  <si>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</si>
  <si>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</si>
  <si>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</si>
  <si>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</si>
  <si>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</si>
  <si>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</si>
  <si>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</si>
  <si>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</si>
  <si>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</si>
  <si>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</si>
  <si>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</si>
  <si>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</si>
  <si>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</si>
  <si>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</si>
  <si>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</si>
  <si>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</si>
  <si>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</si>
  <si>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</si>
  <si>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</si>
  <si>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</si>
  <si>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</si>
  <si>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</si>
  <si>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</si>
  <si>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</si>
  <si>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</si>
  <si>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</si>
  <si>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</si>
  <si>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310</t>
  </si>
  <si>
    <t>资本性支出</t>
  </si>
  <si>
    <t xml:space="preserve">  31002</t>
  </si>
  <si>
    <t xml:space="preserve">  办公设备购置</t>
  </si>
  <si>
    <t xml:space="preserve">  31006</t>
  </si>
  <si>
    <t xml:space="preserve">  大型修缮</t>
  </si>
  <si>
    <t xml:space="preserve">  31099</t>
  </si>
  <si>
    <t xml:space="preserve">  其他资本性支出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</si>
  <si>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</si>
  <si>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</si>
  <si>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</si>
  <si>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</si>
  <si>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</si>
  <si>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</si>
  <si>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</si>
  <si>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</si>
  <si>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</si>
  <si>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</si>
  <si>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</si>
  <si>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</si>
  <si>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</si>
  <si>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</si>
  <si>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</si>
  <si>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</si>
  <si>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</si>
  <si>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2023年省级彩票公益金</t>
  </si>
  <si>
    <t>2024年省级体育彩票公益金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</si>
  <si>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</si>
  <si>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</si>
  <si>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</si>
  <si>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</si>
  <si>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</si>
  <si>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单位名称：宁县第一中学            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</si>
  <si>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</si>
  <si>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</si>
  <si>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</si>
  <si>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</si>
  <si>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</si>
  <si>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>（2025年度）</t>
  </si>
  <si>
    <t>部门（单位）职能</t>
  </si>
  <si>
    <t>部门（单位）职能依据【填写三定方案文件名及文号】</t>
  </si>
  <si>
    <t xml:space="preserve">宁编办发〔2017〕13号 </t>
  </si>
  <si>
    <t xml:space="preserve">1.认真贯彻执行党和国家的教育方针，坚持社会主义办学方向，尊重教育规律，准确把握办学定位，保质保量完成普通高级中学教育教学任务。
2.紧密结合学校实际，组织制订、实施学校发展规划及学年、学期工作计划，定期检查和总结规划、计划的执行情况。
3.建立健全各项规章制度，坚持以人为本，注重过程落实，努力提高学校管理的制度化、规范化、科学化水平。
4.促进学生全面发展。坚持立德树人，深入开展纪律法制、理想前途、感恩励志、心理健康和社会主义核心价值教育活动。建立学生综合素质评价体系，丰富学生社团活动，认真落实学校体育、卫生工作《条例》，培养学生特长，增强学生体质。
5.加强教师队伍建设。着力优化师德师风，切实加强校本培训，不断提高教研实效，积极开展丰富多彩的教师岗位练兵、业务研修等活动，努力打造一支忠诚党的教育事业、高素质、专业化的教师队伍。
6.加强教学管理。认真执行国家课程标准，开齐课程，开足课时。严格落实教学常规，切实规范教师教学行为。持续深化新课程改革，培养学生自主学习、合作交流以及探究问题的能力，全面提高教学质量。
7.加强财务管理。严格执行国家和省市收费规定，公示收费项目和标准，自觉接受社会监督。坚持勤俭办学、开源节流，努力改善办学条件。
8.重视校园安全。加强安全教育，靠实监管责任，强化防范措施，严肃责任追究，建立校园及周边环境安全隐患全面排查和综合治理长效机制，切实保障师生人身安全与校园和谐稳定。 
</t>
  </si>
  <si>
    <t>部门年度
绩效目标</t>
  </si>
  <si>
    <t>1、抓好教学教育工作，不断提高教育质量。
2、及时兑付本单位干部职工人员经费及所有项目资金。
3、进一步转变作风，负责编制年度收支预决算，认真做好各项服务。
4、严格执行财务管理制度，确保机构正常运转。</t>
  </si>
  <si>
    <t>人员情况</t>
  </si>
  <si>
    <t>单位总人数</t>
  </si>
  <si>
    <t>人员编制数（人）</t>
  </si>
  <si>
    <t>在职人员数（人）</t>
  </si>
  <si>
    <t>预算情况（万元）</t>
  </si>
  <si>
    <t>按支出类型分</t>
  </si>
  <si>
    <t>预算金额（万元）</t>
  </si>
  <si>
    <t>项目个数</t>
  </si>
  <si>
    <t>项目总金额</t>
  </si>
  <si>
    <t>一级指标</t>
  </si>
  <si>
    <t>二级指标</t>
  </si>
  <si>
    <t>三级指标</t>
  </si>
  <si>
    <t>指标值
类型</t>
  </si>
  <si>
    <t>指标值</t>
  </si>
  <si>
    <t>度量
单位</t>
  </si>
  <si>
    <t>备注</t>
  </si>
  <si>
    <t>部门管理</t>
  </si>
  <si>
    <t>资金投入</t>
  </si>
  <si>
    <t>基本支出预算执行率</t>
  </si>
  <si>
    <t>=</t>
  </si>
  <si>
    <t>%</t>
  </si>
  <si>
    <t>项目支出预算执行率</t>
  </si>
  <si>
    <t>≤</t>
  </si>
  <si>
    <t>“三公经费”控制率</t>
  </si>
  <si>
    <t>结转结余变动率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</si>
  <si>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</si>
  <si>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</si>
  <si>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</si>
  <si>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</si>
  <si>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</si>
  <si>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</si>
  <si>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</si>
  <si>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</si>
  <si>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</si>
  <si>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</si>
  <si>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</si>
  <si>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</si>
  <si>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</si>
  <si>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</si>
  <si>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</si>
  <si>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</si>
  <si>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严格执行课程计划，按计划开齐、开足各个学科课程</t>
  </si>
  <si>
    <t>≥</t>
  </si>
  <si>
    <t>部门效果目标</t>
  </si>
  <si>
    <t>常见病、传染病防控工作到位</t>
  </si>
  <si>
    <t>效果显著</t>
  </si>
  <si>
    <t>每周做好安全教育</t>
  </si>
  <si>
    <t>社会影响</t>
  </si>
  <si>
    <t>组织社会实践活动</t>
  </si>
  <si>
    <t>2次</t>
  </si>
  <si>
    <t>每学期召开家长会</t>
  </si>
  <si>
    <t>服务对象满意度</t>
  </si>
  <si>
    <t>学生、家长对教师的满意度</t>
  </si>
  <si>
    <t>满意</t>
  </si>
  <si>
    <t>能力建设</t>
  </si>
  <si>
    <t>长效管理</t>
  </si>
  <si>
    <t>每月进行安全隐患排查</t>
  </si>
  <si>
    <t>人力资源建设</t>
  </si>
  <si>
    <t>教师政治觉悟和专业素质达标</t>
  </si>
  <si>
    <t>培养骨干教师</t>
  </si>
  <si>
    <t>档案管理</t>
  </si>
  <si>
    <t>档案管理制度健全性</t>
  </si>
  <si>
    <t>财政部门
审核意见</t>
  </si>
  <si>
    <t>业务股室审核意见</t>
  </si>
  <si>
    <t>（签章）</t>
  </si>
  <si>
    <t>绩效管理股审核意见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</si>
</sst>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,##0.00_ ;[Red]\-#,##0.00\ "/>
    <numFmt numFmtId="179" formatCode="0.00_);[Red]\(0.00\)"/>
    <numFmt numFmtId="180" formatCode="#0.00"/>
    <numFmt numFmtId="181" formatCode="yyyy\-mm\-dd"/>
  </numFmts>
  <fonts count="61">
    <font>
      <sz val="11"/>
      <color indexed="8"/>
      <name val="宋体"/>
      <charset val="1"/>
      <scheme val="minor"/>
    </font>
    <font>
      <sz val="12"/>
      <name val="宋体"/>
      <charset val="134"/>
    </font>
    <font>
      <sz val="20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思源黑体"/>
      <charset val="134"/>
    </font>
    <font>
      <sz val="10"/>
      <color theme="1"/>
      <name val="思源黑体"/>
      <charset val="134"/>
    </font>
    <font>
      <sz val="9"/>
      <color indexed="8"/>
      <name val="宋体"/>
      <charset val="134"/>
      <scheme val="minor"/>
    </font>
    <font>
      <sz val="16"/>
      <color indexed="8"/>
      <name val="仿宋_GB2312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5" borderId="9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50" fillId="7" borderId="13" applyNumberFormat="0" applyAlignment="0" applyProtection="0">
      <alignment vertical="center"/>
    </xf>
    <xf numFmtId="0" fontId="51" fillId="7" borderId="12" applyNumberFormat="0" applyAlignment="0" applyProtection="0">
      <alignment vertical="center"/>
    </xf>
    <xf numFmtId="0" fontId="52" fillId="8" borderId="14" applyNumberFormat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0" borderId="0"/>
    <xf numFmtId="0" fontId="26" fillId="0" borderId="0">
      <alignment vertical="center"/>
    </xf>
  </cellStyleXfs>
  <cellXfs count="15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indent="2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0" xfId="0" applyFont="1" applyFill="1" applyBorder="1" applyAlignment="1" applyProtection="1"/>
    <xf numFmtId="0" fontId="17" fillId="0" borderId="0" xfId="0" applyFont="1" applyFill="1" applyAlignment="1"/>
    <xf numFmtId="0" fontId="18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Alignment="1"/>
    <xf numFmtId="0" fontId="21" fillId="0" borderId="0" xfId="0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</xf>
    <xf numFmtId="177" fontId="23" fillId="0" borderId="1" xfId="0" applyNumberFormat="1" applyFont="1" applyFill="1" applyBorder="1" applyAlignment="1" applyProtection="1">
      <alignment horizontal="right" vertical="center"/>
    </xf>
    <xf numFmtId="49" fontId="23" fillId="0" borderId="1" xfId="0" applyNumberFormat="1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/>
    <xf numFmtId="0" fontId="15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left" vertical="center" wrapText="1"/>
    </xf>
    <xf numFmtId="49" fontId="22" fillId="0" borderId="1" xfId="0" applyNumberFormat="1" applyFont="1" applyFill="1" applyBorder="1" applyAlignment="1" applyProtection="1">
      <alignment horizontal="center" vertical="center"/>
    </xf>
    <xf numFmtId="178" fontId="20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49" fontId="22" fillId="0" borderId="1" xfId="0" applyNumberFormat="1" applyFont="1" applyFill="1" applyBorder="1" applyAlignment="1" applyProtection="1">
      <alignment horizontal="left" vertical="center"/>
    </xf>
    <xf numFmtId="178" fontId="23" fillId="0" borderId="1" xfId="0" applyNumberFormat="1" applyFont="1" applyBorder="1">
      <alignment vertical="center"/>
    </xf>
    <xf numFmtId="0" fontId="26" fillId="0" borderId="1" xfId="0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49" fontId="23" fillId="0" borderId="1" xfId="0" applyNumberFormat="1" applyFont="1" applyFill="1" applyBorder="1" applyAlignment="1" applyProtection="1">
      <alignment horizontal="left" vertical="center" wrapText="1"/>
    </xf>
    <xf numFmtId="178" fontId="26" fillId="0" borderId="1" xfId="0" applyNumberFormat="1" applyFont="1" applyBorder="1">
      <alignment vertical="center"/>
    </xf>
    <xf numFmtId="0" fontId="26" fillId="0" borderId="1" xfId="0" applyNumberFormat="1" applyFont="1" applyBorder="1" applyAlignment="1">
      <alignment horizontal="center" vertical="center"/>
    </xf>
    <xf numFmtId="178" fontId="27" fillId="0" borderId="1" xfId="0" applyNumberFormat="1" applyFont="1" applyBorder="1" applyAlignment="1">
      <alignment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49" fontId="22" fillId="0" borderId="1" xfId="0" applyNumberFormat="1" applyFont="1" applyFill="1" applyBorder="1" applyAlignment="1" applyProtection="1">
      <alignment vertical="center"/>
    </xf>
    <xf numFmtId="178" fontId="22" fillId="0" borderId="1" xfId="0" applyNumberFormat="1" applyFont="1" applyBorder="1">
      <alignment vertical="center"/>
    </xf>
    <xf numFmtId="49" fontId="20" fillId="0" borderId="1" xfId="0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29" fillId="0" borderId="7" xfId="0" applyFont="1" applyBorder="1" applyAlignment="1">
      <alignment vertical="center" wrapText="1"/>
    </xf>
    <xf numFmtId="0" fontId="29" fillId="0" borderId="7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4" fontId="30" fillId="0" borderId="1" xfId="0" applyNumberFormat="1" applyFont="1" applyBorder="1" applyAlignment="1">
      <alignment vertical="center" wrapText="1"/>
    </xf>
    <xf numFmtId="178" fontId="30" fillId="4" borderId="1" xfId="0" applyNumberFormat="1" applyFont="1" applyFill="1" applyBorder="1" applyAlignment="1">
      <alignment horizontal="right" vertical="center" wrapText="1"/>
    </xf>
    <xf numFmtId="178" fontId="30" fillId="0" borderId="1" xfId="0" applyNumberFormat="1" applyFont="1" applyBorder="1" applyAlignment="1">
      <alignment horizontal="right" vertical="center" wrapText="1"/>
    </xf>
    <xf numFmtId="178" fontId="20" fillId="4" borderId="1" xfId="0" applyNumberFormat="1" applyFont="1" applyFill="1" applyBorder="1" applyAlignment="1">
      <alignment horizontal="right" vertical="center" wrapText="1"/>
    </xf>
    <xf numFmtId="178" fontId="20" fillId="0" borderId="1" xfId="0" applyNumberFormat="1" applyFont="1" applyBorder="1" applyAlignment="1">
      <alignment horizontal="right" vertical="center" wrapText="1"/>
    </xf>
    <xf numFmtId="179" fontId="31" fillId="0" borderId="1" xfId="0" applyNumberFormat="1" applyFont="1" applyFill="1" applyBorder="1" applyAlignment="1" applyProtection="1">
      <alignment horizontal="right" vertical="center" shrinkToFit="1"/>
    </xf>
    <xf numFmtId="49" fontId="23" fillId="0" borderId="1" xfId="0" applyNumberFormat="1" applyFont="1" applyBorder="1">
      <alignment vertical="center"/>
    </xf>
    <xf numFmtId="49" fontId="22" fillId="0" borderId="1" xfId="0" applyNumberFormat="1" applyFont="1" applyBorder="1">
      <alignment vertical="center"/>
    </xf>
    <xf numFmtId="0" fontId="22" fillId="0" borderId="1" xfId="0" applyNumberFormat="1" applyFont="1" applyBorder="1">
      <alignment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178" fontId="23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Border="1">
      <alignment vertical="center"/>
    </xf>
    <xf numFmtId="0" fontId="13" fillId="0" borderId="0" xfId="0" applyFont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" fontId="29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29" fillId="4" borderId="1" xfId="0" applyNumberFormat="1" applyFont="1" applyFill="1" applyBorder="1" applyAlignment="1">
      <alignment horizontal="left" vertical="center" wrapText="1"/>
    </xf>
    <xf numFmtId="177" fontId="20" fillId="4" borderId="1" xfId="0" applyNumberFormat="1" applyFont="1" applyFill="1" applyBorder="1" applyAlignment="1">
      <alignment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49" fontId="22" fillId="0" borderId="1" xfId="0" applyNumberFormat="1" applyFont="1" applyFill="1" applyBorder="1" applyAlignment="1" applyProtection="1">
      <alignment horizontal="left" vertical="center" shrinkToFit="1"/>
    </xf>
    <xf numFmtId="177" fontId="20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49" fontId="21" fillId="0" borderId="1" xfId="0" applyNumberFormat="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 applyProtection="1">
      <alignment horizontal="left" vertical="center" shrinkToFit="1"/>
    </xf>
    <xf numFmtId="178" fontId="15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178" fontId="32" fillId="0" borderId="1" xfId="0" applyNumberFormat="1" applyFont="1" applyBorder="1">
      <alignment vertical="center"/>
    </xf>
    <xf numFmtId="177" fontId="32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49" fontId="32" fillId="0" borderId="1" xfId="0" applyNumberFormat="1" applyFont="1" applyBorder="1" applyAlignment="1">
      <alignment vertical="center" shrinkToFit="1"/>
    </xf>
    <xf numFmtId="0" fontId="0" fillId="0" borderId="1" xfId="0" applyNumberFormat="1" applyFont="1" applyBorder="1">
      <alignment vertical="center"/>
    </xf>
    <xf numFmtId="49" fontId="32" fillId="0" borderId="1" xfId="0" applyNumberFormat="1" applyFont="1" applyBorder="1">
      <alignment vertical="center"/>
    </xf>
    <xf numFmtId="49" fontId="33" fillId="0" borderId="1" xfId="0" applyNumberFormat="1" applyFont="1" applyBorder="1" applyAlignment="1">
      <alignment vertical="center" shrinkToFit="1"/>
    </xf>
    <xf numFmtId="0" fontId="29" fillId="0" borderId="7" xfId="0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vertical="center" wrapText="1"/>
    </xf>
    <xf numFmtId="4" fontId="29" fillId="0" borderId="7" xfId="0" applyNumberFormat="1" applyFont="1" applyBorder="1" applyAlignment="1">
      <alignment horizontal="right" vertical="center" wrapText="1"/>
    </xf>
    <xf numFmtId="0" fontId="29" fillId="0" borderId="7" xfId="0" applyFont="1" applyBorder="1" applyAlignment="1">
      <alignment horizontal="left" vertical="center" wrapText="1"/>
    </xf>
    <xf numFmtId="4" fontId="29" fillId="0" borderId="7" xfId="0" applyNumberFormat="1" applyFont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4" fontId="15" fillId="0" borderId="7" xfId="0" applyNumberFormat="1" applyFont="1" applyBorder="1" applyAlignment="1">
      <alignment horizontal="right" vertical="center" wrapText="1"/>
    </xf>
    <xf numFmtId="178" fontId="27" fillId="0" borderId="1" xfId="0" applyNumberFormat="1" applyFont="1" applyFill="1" applyBorder="1" applyAlignment="1">
      <alignment horizontal="right" vertical="center"/>
    </xf>
    <xf numFmtId="178" fontId="21" fillId="0" borderId="1" xfId="0" applyNumberFormat="1" applyFont="1" applyFill="1" applyBorder="1" applyAlignment="1" applyProtection="1">
      <alignment horizontal="right" vertical="center"/>
    </xf>
    <xf numFmtId="180" fontId="34" fillId="0" borderId="7" xfId="0" applyNumberFormat="1" applyFont="1" applyBorder="1" applyAlignment="1">
      <alignment horizontal="right" vertical="center" wrapText="1"/>
    </xf>
    <xf numFmtId="4" fontId="15" fillId="0" borderId="7" xfId="0" applyNumberFormat="1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180" fontId="15" fillId="0" borderId="7" xfId="0" applyNumberFormat="1" applyFont="1" applyBorder="1" applyAlignment="1">
      <alignment horizontal="right" vertical="center" wrapText="1"/>
    </xf>
    <xf numFmtId="0" fontId="35" fillId="0" borderId="0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/>
    </xf>
    <xf numFmtId="178" fontId="23" fillId="0" borderId="1" xfId="0" applyNumberFormat="1" applyFont="1" applyFill="1" applyBorder="1" applyAlignment="1" applyProtection="1">
      <alignment horizontal="right" vertical="center"/>
    </xf>
    <xf numFmtId="177" fontId="23" fillId="0" borderId="1" xfId="0" applyNumberFormat="1" applyFont="1" applyBorder="1" applyAlignment="1">
      <alignment horizontal="right" vertical="center"/>
    </xf>
    <xf numFmtId="178" fontId="23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21" fillId="0" borderId="1" xfId="50" applyFont="1" applyFill="1" applyBorder="1" applyAlignment="1" applyProtection="1">
      <alignment vertical="center"/>
    </xf>
    <xf numFmtId="0" fontId="25" fillId="0" borderId="1" xfId="50" applyFont="1" applyFill="1" applyBorder="1" applyAlignment="1" applyProtection="1">
      <alignment vertical="center"/>
    </xf>
    <xf numFmtId="0" fontId="21" fillId="0" borderId="1" xfId="50" applyFont="1" applyBorder="1" applyAlignment="1" applyProtection="1">
      <alignment vertical="center"/>
    </xf>
    <xf numFmtId="0" fontId="25" fillId="0" borderId="1" xfId="50" applyFont="1" applyFill="1" applyBorder="1" applyAlignment="1" applyProtection="1">
      <alignment horizontal="center" vertical="center"/>
    </xf>
    <xf numFmtId="0" fontId="36" fillId="0" borderId="0" xfId="0" applyFont="1" applyBorder="1" applyAlignment="1">
      <alignment horizontal="right" vertical="center" wrapText="1"/>
    </xf>
    <xf numFmtId="0" fontId="13" fillId="0" borderId="7" xfId="0" applyFont="1" applyBorder="1" applyAlignment="1">
      <alignment vertical="center" wrapText="1"/>
    </xf>
    <xf numFmtId="0" fontId="34" fillId="0" borderId="7" xfId="0" applyFont="1" applyBorder="1" applyAlignment="1">
      <alignment horizontal="right" vertical="center" wrapText="1"/>
    </xf>
    <xf numFmtId="4" fontId="13" fillId="0" borderId="7" xfId="0" applyNumberFormat="1" applyFont="1" applyBorder="1" applyAlignment="1">
      <alignment vertical="center" wrapText="1"/>
    </xf>
    <xf numFmtId="0" fontId="36" fillId="0" borderId="7" xfId="0" applyFont="1" applyBorder="1" applyAlignment="1">
      <alignment vertical="center" wrapText="1"/>
    </xf>
    <xf numFmtId="4" fontId="36" fillId="0" borderId="7" xfId="0" applyNumberFormat="1" applyFont="1" applyBorder="1" applyAlignment="1">
      <alignment vertical="center" wrapText="1"/>
    </xf>
    <xf numFmtId="4" fontId="27" fillId="0" borderId="7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181" fontId="15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L13" sqref="L13"/>
    </sheetView>
  </sheetViews>
  <sheetFormatPr defaultColWidth="10" defaultRowHeight="13.5"/>
  <cols>
    <col min="1" max="1" width="2.5" customWidth="1"/>
    <col min="2" max="4" width="9.75" customWidth="1"/>
    <col min="5" max="5" width="13.875" customWidth="1"/>
    <col min="6" max="6" width="9.75" customWidth="1"/>
    <col min="7" max="7" width="11.5" customWidth="1"/>
    <col min="8" max="11" width="9.75" customWidth="1"/>
  </cols>
  <sheetData>
    <row r="1" ht="14.25" customHeight="1" spans="1:1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14.25" customHeight="1" spans="1:1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2.7" customHeight="1" spans="1:11">
      <c r="A3" s="30"/>
      <c r="B3" s="30" t="s">
        <v>0</v>
      </c>
      <c r="C3" s="149">
        <v>208017</v>
      </c>
      <c r="D3" s="149"/>
      <c r="E3" s="30"/>
      <c r="F3" s="30"/>
      <c r="G3" s="30"/>
      <c r="H3" s="30"/>
      <c r="I3" s="30"/>
      <c r="J3" s="30"/>
      <c r="K3" s="30"/>
    </row>
    <row r="4" ht="22.7" customHeight="1" spans="1:11">
      <c r="A4" s="30"/>
      <c r="B4" s="30" t="s">
        <v>1</v>
      </c>
      <c r="C4" s="30" t="s">
        <v>2</v>
      </c>
      <c r="D4" s="30"/>
      <c r="E4" s="30"/>
      <c r="F4" s="30"/>
      <c r="G4" s="30"/>
      <c r="H4" s="30"/>
      <c r="I4" s="30"/>
      <c r="J4" s="30"/>
      <c r="K4" s="30"/>
    </row>
    <row r="5" ht="14.25" customHeight="1" spans="1:1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ht="78.6" customHeight="1" spans="1:11">
      <c r="A6" s="28"/>
      <c r="B6" s="150" t="s">
        <v>3</v>
      </c>
      <c r="C6" s="150"/>
      <c r="D6" s="150"/>
      <c r="E6" s="150"/>
      <c r="F6" s="150"/>
      <c r="G6" s="150"/>
      <c r="H6" s="150"/>
      <c r="I6" s="150"/>
      <c r="J6" s="150"/>
      <c r="K6" s="150"/>
    </row>
    <row r="7" ht="22.7" customHeight="1" spans="1:1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ht="22.7" customHeight="1" spans="1:1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ht="22.7" customHeight="1" spans="1:1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ht="22.7" customHeight="1" spans="1:11">
      <c r="A10" s="30"/>
      <c r="B10" s="30" t="s">
        <v>4</v>
      </c>
      <c r="C10" s="30"/>
      <c r="F10" s="151" t="s">
        <v>5</v>
      </c>
      <c r="G10" s="152">
        <v>45708</v>
      </c>
      <c r="H10" s="30"/>
      <c r="I10" s="30"/>
      <c r="J10" s="30"/>
      <c r="K10" s="30"/>
    </row>
    <row r="11" ht="22.7" customHeight="1" spans="1:1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ht="22.7" customHeight="1" spans="1:11">
      <c r="A12" s="30"/>
      <c r="B12" s="151" t="s">
        <v>6</v>
      </c>
      <c r="C12" s="153" t="s">
        <v>7</v>
      </c>
      <c r="D12" s="30"/>
      <c r="E12" s="151" t="s">
        <v>8</v>
      </c>
      <c r="F12" s="28" t="s">
        <v>9</v>
      </c>
      <c r="G12" s="30"/>
      <c r="H12" s="151" t="s">
        <v>10</v>
      </c>
      <c r="I12" s="28" t="s">
        <v>11</v>
      </c>
      <c r="J12" s="30"/>
      <c r="K12" s="30"/>
    </row>
    <row r="13" ht="14.25" customHeight="1" spans="1:11">
      <c r="A13" s="28"/>
      <c r="B13" s="28"/>
      <c r="C13" s="28" t="s">
        <v>12</v>
      </c>
      <c r="D13" s="28"/>
      <c r="E13" s="28"/>
      <c r="F13" s="28"/>
      <c r="G13" s="28"/>
      <c r="H13" s="28"/>
      <c r="I13" s="28"/>
      <c r="J13" s="28"/>
      <c r="K13" s="28"/>
    </row>
    <row r="14" ht="14.25" customHeight="1" spans="1:1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ht="14.25" customHeight="1" spans="1:1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23" sqref="F23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6" width="9.75" customWidth="1"/>
    <col min="7" max="8" width="13.125" customWidth="1"/>
  </cols>
  <sheetData>
    <row r="1" ht="14.25" customHeight="1" spans="1:8">
      <c r="A1" s="28"/>
      <c r="B1" s="28"/>
      <c r="C1" s="28"/>
      <c r="D1" s="28"/>
      <c r="E1" s="28"/>
      <c r="F1" s="28"/>
      <c r="G1" s="28"/>
      <c r="H1" s="28"/>
    </row>
    <row r="2" ht="39.95" customHeight="1" spans="1:8">
      <c r="A2" s="69" t="s">
        <v>285</v>
      </c>
      <c r="B2" s="69"/>
      <c r="C2" s="69"/>
      <c r="D2" s="69"/>
      <c r="E2" s="69"/>
      <c r="F2" s="69"/>
      <c r="G2" s="69"/>
      <c r="H2" s="69"/>
    </row>
    <row r="3" ht="22.7" customHeight="1" spans="1:8">
      <c r="A3" s="28" t="s">
        <v>36</v>
      </c>
      <c r="B3" s="28"/>
      <c r="C3" s="28"/>
      <c r="D3" s="28"/>
      <c r="E3" s="28"/>
      <c r="F3" s="28"/>
      <c r="G3" s="28"/>
      <c r="H3" s="70" t="s">
        <v>37</v>
      </c>
    </row>
    <row r="4" ht="22.7" customHeight="1" spans="1:8">
      <c r="A4" s="32" t="s">
        <v>177</v>
      </c>
      <c r="B4" s="32" t="s">
        <v>286</v>
      </c>
      <c r="C4" s="32"/>
      <c r="D4" s="32"/>
      <c r="E4" s="32"/>
      <c r="F4" s="32"/>
      <c r="G4" s="32" t="s">
        <v>287</v>
      </c>
      <c r="H4" s="32" t="s">
        <v>288</v>
      </c>
    </row>
    <row r="5" ht="22.7" customHeight="1" spans="1:8">
      <c r="A5" s="32"/>
      <c r="B5" s="32" t="s">
        <v>118</v>
      </c>
      <c r="C5" s="32" t="s">
        <v>289</v>
      </c>
      <c r="D5" s="32" t="s">
        <v>290</v>
      </c>
      <c r="E5" s="32" t="s">
        <v>291</v>
      </c>
      <c r="F5" s="32"/>
      <c r="G5" s="32"/>
      <c r="H5" s="32"/>
    </row>
    <row r="6" ht="22.7" customHeight="1" spans="1:8">
      <c r="A6" s="32"/>
      <c r="B6" s="32"/>
      <c r="C6" s="32"/>
      <c r="D6" s="32"/>
      <c r="E6" s="32" t="s">
        <v>292</v>
      </c>
      <c r="F6" s="32" t="s">
        <v>293</v>
      </c>
      <c r="G6" s="32"/>
      <c r="H6" s="32"/>
    </row>
    <row r="7" ht="22.7" customHeight="1" spans="1:8">
      <c r="A7" s="71" t="s">
        <v>118</v>
      </c>
      <c r="B7" s="72"/>
      <c r="C7" s="72"/>
      <c r="D7" s="72"/>
      <c r="E7" s="72"/>
      <c r="F7" s="72"/>
      <c r="G7" s="72"/>
      <c r="H7" s="58"/>
    </row>
    <row r="8" ht="22.7" customHeight="1" spans="1:8">
      <c r="A8" s="71" t="s">
        <v>2</v>
      </c>
      <c r="B8" s="72"/>
      <c r="C8" s="72"/>
      <c r="D8" s="72"/>
      <c r="E8" s="72"/>
      <c r="F8" s="72"/>
      <c r="G8" s="72"/>
      <c r="H8" s="58"/>
    </row>
    <row r="9" ht="22.7" customHeight="1" spans="1:8">
      <c r="A9" s="33"/>
      <c r="B9" s="34"/>
      <c r="C9" s="34"/>
      <c r="D9" s="34"/>
      <c r="E9" s="34"/>
      <c r="F9" s="34"/>
      <c r="G9" s="34"/>
      <c r="H9" s="34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F9" sqref="F9"/>
    </sheetView>
  </sheetViews>
  <sheetFormatPr defaultColWidth="10" defaultRowHeight="15"/>
  <cols>
    <col min="1" max="1" width="9.75" customWidth="1"/>
    <col min="2" max="2" width="12" style="35" customWidth="1"/>
    <col min="3" max="3" width="21.375" style="35" customWidth="1"/>
    <col min="4" max="4" width="16.125" customWidth="1"/>
    <col min="5" max="5" width="15.625" customWidth="1"/>
    <col min="6" max="6" width="12.5" customWidth="1"/>
    <col min="7" max="10" width="9.75" customWidth="1"/>
  </cols>
  <sheetData>
    <row r="1" ht="14.25" customHeight="1" spans="1:10">
      <c r="A1" s="28"/>
      <c r="B1" s="45"/>
      <c r="C1" s="46"/>
      <c r="D1" s="28"/>
      <c r="E1" s="28"/>
      <c r="F1" s="28"/>
      <c r="G1" s="28"/>
      <c r="H1" s="28"/>
      <c r="I1" s="28"/>
      <c r="J1" s="28"/>
    </row>
    <row r="2" ht="39.95" customHeight="1" spans="1:10">
      <c r="A2" s="29" t="s">
        <v>294</v>
      </c>
      <c r="B2" s="38"/>
      <c r="C2" s="38"/>
      <c r="D2" s="29"/>
      <c r="E2" s="29"/>
      <c r="F2" s="29"/>
      <c r="G2" s="28"/>
      <c r="H2" s="28"/>
      <c r="I2" s="28"/>
      <c r="J2" s="28"/>
    </row>
    <row r="3" ht="22.7" customHeight="1" spans="1:10">
      <c r="A3" s="47" t="s">
        <v>36</v>
      </c>
      <c r="B3" s="47"/>
      <c r="D3" s="30"/>
      <c r="E3" s="30"/>
      <c r="F3" s="30" t="s">
        <v>37</v>
      </c>
      <c r="G3" s="28"/>
      <c r="H3" s="28"/>
      <c r="I3" s="28"/>
      <c r="J3" s="28"/>
    </row>
    <row r="4" ht="22.7" customHeight="1" spans="1:10">
      <c r="A4" s="48" t="s">
        <v>295</v>
      </c>
      <c r="B4" s="49" t="s">
        <v>296</v>
      </c>
      <c r="C4" s="50" t="s">
        <v>297</v>
      </c>
      <c r="D4" s="51" t="s">
        <v>118</v>
      </c>
      <c r="E4" s="51" t="s">
        <v>115</v>
      </c>
      <c r="F4" s="51" t="s">
        <v>116</v>
      </c>
      <c r="G4" s="28"/>
      <c r="H4" s="28"/>
      <c r="I4" s="28"/>
      <c r="J4" s="28"/>
    </row>
    <row r="5" ht="29.1" customHeight="1" spans="1:10">
      <c r="A5" s="48"/>
      <c r="B5" s="52"/>
      <c r="C5" s="53" t="s">
        <v>118</v>
      </c>
      <c r="D5" s="54">
        <f>E5</f>
        <v>3415302.38</v>
      </c>
      <c r="E5" s="54">
        <f>E6+E24</f>
        <v>3415302.38</v>
      </c>
      <c r="F5" s="55"/>
      <c r="G5" s="30"/>
      <c r="H5" s="30"/>
      <c r="I5" s="30"/>
      <c r="J5" s="30"/>
    </row>
    <row r="6" ht="29.1" customHeight="1" spans="1:6">
      <c r="A6" s="56">
        <v>1</v>
      </c>
      <c r="B6" s="52" t="s">
        <v>235</v>
      </c>
      <c r="C6" s="57" t="s">
        <v>236</v>
      </c>
      <c r="D6" s="54">
        <f t="shared" ref="D6:D27" si="0">E6</f>
        <v>3415302.38</v>
      </c>
      <c r="E6" s="58">
        <f>SUM(E7:E23)</f>
        <v>3415302.38</v>
      </c>
      <c r="F6" s="59"/>
    </row>
    <row r="7" ht="29.1" customHeight="1" spans="1:6">
      <c r="A7" s="60">
        <v>2</v>
      </c>
      <c r="B7" s="61" t="s">
        <v>237</v>
      </c>
      <c r="C7" s="44" t="s">
        <v>238</v>
      </c>
      <c r="D7" s="54">
        <f t="shared" si="0"/>
        <v>648000</v>
      </c>
      <c r="E7" s="62">
        <v>648000</v>
      </c>
      <c r="F7" s="59"/>
    </row>
    <row r="8" ht="29.1" customHeight="1" spans="1:6">
      <c r="A8" s="63">
        <v>3</v>
      </c>
      <c r="B8" s="61" t="s">
        <v>239</v>
      </c>
      <c r="C8" s="44" t="s">
        <v>240</v>
      </c>
      <c r="D8" s="54">
        <f t="shared" si="0"/>
        <v>200000</v>
      </c>
      <c r="E8" s="62">
        <v>200000</v>
      </c>
      <c r="F8" s="59"/>
    </row>
    <row r="9" ht="29.1" customHeight="1" spans="1:6">
      <c r="A9" s="63">
        <v>4</v>
      </c>
      <c r="B9" s="61" t="s">
        <v>241</v>
      </c>
      <c r="C9" s="44" t="s">
        <v>242</v>
      </c>
      <c r="D9" s="54">
        <f t="shared" si="0"/>
        <v>0</v>
      </c>
      <c r="E9" s="62"/>
      <c r="F9" s="59"/>
    </row>
    <row r="10" ht="29.1" customHeight="1" spans="1:6">
      <c r="A10" s="63">
        <v>5</v>
      </c>
      <c r="B10" s="61" t="s">
        <v>243</v>
      </c>
      <c r="C10" s="44" t="s">
        <v>244</v>
      </c>
      <c r="D10" s="54">
        <f t="shared" si="0"/>
        <v>200000</v>
      </c>
      <c r="E10" s="62">
        <v>200000</v>
      </c>
      <c r="F10" s="59"/>
    </row>
    <row r="11" ht="29.1" customHeight="1" spans="1:6">
      <c r="A11" s="63">
        <v>6</v>
      </c>
      <c r="B11" s="61" t="s">
        <v>245</v>
      </c>
      <c r="C11" s="44" t="s">
        <v>246</v>
      </c>
      <c r="D11" s="54">
        <f t="shared" si="0"/>
        <v>200000</v>
      </c>
      <c r="E11" s="62">
        <v>200000</v>
      </c>
      <c r="F11" s="59"/>
    </row>
    <row r="12" ht="29.1" customHeight="1" spans="1:6">
      <c r="A12" s="63">
        <v>7</v>
      </c>
      <c r="B12" s="61" t="s">
        <v>247</v>
      </c>
      <c r="C12" s="44" t="s">
        <v>248</v>
      </c>
      <c r="D12" s="54">
        <f t="shared" si="0"/>
        <v>500000</v>
      </c>
      <c r="E12" s="64">
        <v>500000</v>
      </c>
      <c r="F12" s="59"/>
    </row>
    <row r="13" ht="29.1" customHeight="1" spans="1:6">
      <c r="A13" s="63">
        <v>8</v>
      </c>
      <c r="B13" s="61" t="s">
        <v>249</v>
      </c>
      <c r="C13" s="44" t="s">
        <v>250</v>
      </c>
      <c r="D13" s="54">
        <f t="shared" si="0"/>
        <v>0</v>
      </c>
      <c r="E13" s="62"/>
      <c r="F13" s="59"/>
    </row>
    <row r="14" ht="29.1" customHeight="1" spans="1:6">
      <c r="A14" s="63"/>
      <c r="B14" s="61" t="s">
        <v>251</v>
      </c>
      <c r="C14" s="44" t="s">
        <v>252</v>
      </c>
      <c r="D14" s="54">
        <f t="shared" si="0"/>
        <v>200000</v>
      </c>
      <c r="E14" s="62">
        <v>200000</v>
      </c>
      <c r="F14" s="59"/>
    </row>
    <row r="15" ht="29.1" customHeight="1" spans="1:6">
      <c r="A15" s="63">
        <v>9</v>
      </c>
      <c r="B15" s="61" t="s">
        <v>253</v>
      </c>
      <c r="C15" s="44" t="s">
        <v>254</v>
      </c>
      <c r="D15" s="54">
        <f t="shared" si="0"/>
        <v>400000</v>
      </c>
      <c r="E15" s="62">
        <v>400000</v>
      </c>
      <c r="F15" s="59"/>
    </row>
    <row r="16" ht="29.1" customHeight="1" spans="1:6">
      <c r="A16" s="63">
        <v>10</v>
      </c>
      <c r="B16" s="61" t="s">
        <v>255</v>
      </c>
      <c r="C16" s="44" t="s">
        <v>256</v>
      </c>
      <c r="D16" s="54">
        <f t="shared" si="0"/>
        <v>100000</v>
      </c>
      <c r="E16" s="62">
        <v>100000</v>
      </c>
      <c r="F16" s="59"/>
    </row>
    <row r="17" ht="29.1" customHeight="1" spans="1:6">
      <c r="A17" s="63"/>
      <c r="B17" s="61" t="s">
        <v>257</v>
      </c>
      <c r="C17" s="44" t="s">
        <v>258</v>
      </c>
      <c r="D17" s="54">
        <f t="shared" si="0"/>
        <v>200000</v>
      </c>
      <c r="E17" s="62">
        <v>200000</v>
      </c>
      <c r="F17" s="59"/>
    </row>
    <row r="18" ht="29.1" customHeight="1" spans="1:6">
      <c r="A18" s="63">
        <v>11</v>
      </c>
      <c r="B18" s="61" t="s">
        <v>259</v>
      </c>
      <c r="C18" s="44" t="s">
        <v>260</v>
      </c>
      <c r="D18" s="54">
        <f t="shared" si="0"/>
        <v>30000</v>
      </c>
      <c r="E18" s="62">
        <v>30000</v>
      </c>
      <c r="F18" s="59"/>
    </row>
    <row r="19" ht="29.1" customHeight="1" spans="1:6">
      <c r="A19" s="63">
        <v>12</v>
      </c>
      <c r="B19" s="61" t="s">
        <v>261</v>
      </c>
      <c r="C19" s="44" t="s">
        <v>262</v>
      </c>
      <c r="D19" s="54">
        <f t="shared" si="0"/>
        <v>300000</v>
      </c>
      <c r="E19" s="62">
        <v>300000</v>
      </c>
      <c r="F19" s="59"/>
    </row>
    <row r="20" ht="29.1" customHeight="1" spans="1:6">
      <c r="A20" s="63">
        <v>13</v>
      </c>
      <c r="B20" s="61" t="s">
        <v>263</v>
      </c>
      <c r="C20" s="44" t="s">
        <v>264</v>
      </c>
      <c r="D20" s="54">
        <f t="shared" si="0"/>
        <v>100000</v>
      </c>
      <c r="E20" s="62">
        <v>100000</v>
      </c>
      <c r="F20" s="59"/>
    </row>
    <row r="21" ht="29.1" customHeight="1" spans="1:6">
      <c r="A21" s="63">
        <v>14</v>
      </c>
      <c r="B21" s="61" t="s">
        <v>265</v>
      </c>
      <c r="C21" s="44" t="s">
        <v>266</v>
      </c>
      <c r="D21" s="54">
        <f t="shared" si="0"/>
        <v>187741.58</v>
      </c>
      <c r="E21" s="62">
        <v>187741.58</v>
      </c>
      <c r="F21" s="59"/>
    </row>
    <row r="22" ht="29.1" customHeight="1" spans="1:6">
      <c r="A22" s="63">
        <v>15</v>
      </c>
      <c r="B22" s="65" t="s">
        <v>267</v>
      </c>
      <c r="C22" s="65" t="s">
        <v>268</v>
      </c>
      <c r="D22" s="54">
        <f t="shared" si="0"/>
        <v>135160.8</v>
      </c>
      <c r="E22" s="62">
        <v>135160.8</v>
      </c>
      <c r="F22" s="59"/>
    </row>
    <row r="23" ht="29.1" customHeight="1" spans="1:6">
      <c r="A23" s="63">
        <v>16</v>
      </c>
      <c r="B23" s="65" t="s">
        <v>269</v>
      </c>
      <c r="C23" s="65" t="s">
        <v>270</v>
      </c>
      <c r="D23" s="54">
        <f t="shared" si="0"/>
        <v>14400</v>
      </c>
      <c r="E23" s="62">
        <v>14400</v>
      </c>
      <c r="F23" s="59"/>
    </row>
    <row r="24" ht="29.1" customHeight="1" spans="1:6">
      <c r="A24" s="63">
        <v>17</v>
      </c>
      <c r="B24" s="66" t="s">
        <v>277</v>
      </c>
      <c r="C24" s="66" t="s">
        <v>278</v>
      </c>
      <c r="D24" s="67">
        <f t="shared" si="0"/>
        <v>0</v>
      </c>
      <c r="E24" s="67">
        <f>SUM(E25:E27)</f>
        <v>0</v>
      </c>
      <c r="F24" s="59"/>
    </row>
    <row r="25" ht="29.1" customHeight="1" spans="1:6">
      <c r="A25" s="63">
        <v>18</v>
      </c>
      <c r="B25" s="65" t="s">
        <v>279</v>
      </c>
      <c r="C25" s="65" t="s">
        <v>280</v>
      </c>
      <c r="D25" s="58">
        <f t="shared" si="0"/>
        <v>0</v>
      </c>
      <c r="E25" s="58"/>
      <c r="F25" s="59"/>
    </row>
    <row r="26" ht="29.1" customHeight="1" spans="1:6">
      <c r="A26" s="63">
        <v>19</v>
      </c>
      <c r="B26" s="65" t="s">
        <v>281</v>
      </c>
      <c r="C26" s="65" t="s">
        <v>282</v>
      </c>
      <c r="D26" s="58">
        <f t="shared" si="0"/>
        <v>0</v>
      </c>
      <c r="E26" s="58"/>
      <c r="F26" s="59"/>
    </row>
    <row r="27" ht="29.1" customHeight="1" spans="1:6">
      <c r="A27" s="63">
        <v>20</v>
      </c>
      <c r="B27" s="68" t="s">
        <v>283</v>
      </c>
      <c r="C27" s="68" t="s">
        <v>284</v>
      </c>
      <c r="D27" s="58">
        <f t="shared" si="0"/>
        <v>0</v>
      </c>
      <c r="E27" s="58"/>
      <c r="F27" s="59"/>
    </row>
    <row r="28" ht="13.5" spans="2:3">
      <c r="B28" s="36"/>
      <c r="C28" s="36"/>
    </row>
    <row r="29" ht="13.5" spans="2:3">
      <c r="B29" s="36"/>
      <c r="C29" s="36"/>
    </row>
  </sheetData>
  <mergeCells count="2">
    <mergeCell ref="A2:F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H14" sqref="H13:H14"/>
    </sheetView>
  </sheetViews>
  <sheetFormatPr defaultColWidth="7.875" defaultRowHeight="12.75" customHeight="1"/>
  <cols>
    <col min="1" max="1" width="17" style="35" customWidth="1"/>
    <col min="2" max="2" width="41.375" style="35" customWidth="1"/>
    <col min="3" max="3" width="29.375" style="35" customWidth="1"/>
    <col min="4" max="4" width="2.5" style="35" customWidth="1"/>
    <col min="5" max="16" width="8" style="35"/>
    <col min="17" max="16384" width="7.875" style="36"/>
  </cols>
  <sheetData>
    <row r="1" ht="15" customHeight="1" spans="1:16">
      <c r="A1" s="37"/>
      <c r="B1" s="37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ht="32.25" customHeight="1" spans="1:16">
      <c r="A2" s="38" t="s">
        <v>298</v>
      </c>
      <c r="B2" s="38"/>
      <c r="C2" s="38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ht="21" customHeight="1" spans="1:16">
      <c r="A3" s="39" t="s">
        <v>36</v>
      </c>
      <c r="B3" s="36"/>
      <c r="C3" s="40" t="s">
        <v>37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ht="25.5" customHeight="1" spans="1:16">
      <c r="A4" s="41" t="s">
        <v>299</v>
      </c>
      <c r="B4" s="41"/>
      <c r="C4" s="42" t="s">
        <v>41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ht="25.5" customHeight="1" spans="1:16">
      <c r="A5" s="41" t="s">
        <v>300</v>
      </c>
      <c r="B5" s="41" t="s">
        <v>301</v>
      </c>
      <c r="C5" s="42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ht="25.5" customHeight="1" spans="1:16">
      <c r="A6" s="41" t="s">
        <v>118</v>
      </c>
      <c r="B6" s="41"/>
      <c r="C6" s="43">
        <f>C7+C8</f>
        <v>0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ht="26.25" customHeight="1" spans="1:16">
      <c r="A7" s="44"/>
      <c r="B7" s="44" t="s">
        <v>302</v>
      </c>
      <c r="C7" s="43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ht="26.25" customHeight="1" spans="1:16">
      <c r="A8" s="44"/>
      <c r="B8" s="44" t="s">
        <v>303</v>
      </c>
      <c r="C8" s="43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ht="26.25" customHeight="1" spans="1:16">
      <c r="A9" s="44"/>
      <c r="B9" s="44"/>
      <c r="C9" s="43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ht="26.25" customHeight="1" spans="1:3">
      <c r="A10" s="44"/>
      <c r="B10" s="44"/>
      <c r="C10" s="43"/>
    </row>
    <row r="11" ht="26.25" customHeight="1" spans="1:3">
      <c r="A11" s="44"/>
      <c r="B11" s="44"/>
      <c r="C11" s="43"/>
    </row>
    <row r="12" ht="26.25" customHeight="1" spans="1:3">
      <c r="A12" s="44"/>
      <c r="B12" s="44"/>
      <c r="C12" s="4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20" sqref="D20"/>
    </sheetView>
  </sheetViews>
  <sheetFormatPr defaultColWidth="10" defaultRowHeight="13.5" outlineLevelRow="4" outlineLevelCol="4"/>
  <cols>
    <col min="1" max="1" width="21" customWidth="1"/>
    <col min="2" max="5" width="27" customWidth="1"/>
  </cols>
  <sheetData>
    <row r="1" ht="14.25" customHeight="1" spans="1:5">
      <c r="A1" s="28"/>
      <c r="B1" s="28"/>
      <c r="C1" s="28"/>
      <c r="D1" s="28"/>
      <c r="E1" s="28"/>
    </row>
    <row r="2" ht="39.95" customHeight="1" spans="1:5">
      <c r="A2" s="29" t="s">
        <v>304</v>
      </c>
      <c r="B2" s="29"/>
      <c r="C2" s="29"/>
      <c r="D2" s="29"/>
      <c r="E2" s="29"/>
    </row>
    <row r="3" ht="22.7" customHeight="1" spans="1:5">
      <c r="A3" s="30" t="s">
        <v>36</v>
      </c>
      <c r="B3" s="30"/>
      <c r="C3" s="30"/>
      <c r="D3" s="30"/>
      <c r="E3" s="31" t="s">
        <v>37</v>
      </c>
    </row>
    <row r="4" ht="22.7" customHeight="1" spans="1:5">
      <c r="A4" s="32" t="s">
        <v>177</v>
      </c>
      <c r="B4" s="32" t="s">
        <v>118</v>
      </c>
      <c r="C4" s="32" t="s">
        <v>305</v>
      </c>
      <c r="D4" s="32" t="s">
        <v>306</v>
      </c>
      <c r="E4" s="32" t="s">
        <v>307</v>
      </c>
    </row>
    <row r="5" ht="22.7" customHeight="1" spans="1:5">
      <c r="A5" s="33"/>
      <c r="B5" s="34"/>
      <c r="C5" s="34"/>
      <c r="D5" s="34"/>
      <c r="E5" s="34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11" sqref="E11"/>
    </sheetView>
  </sheetViews>
  <sheetFormatPr defaultColWidth="9" defaultRowHeight="13.5" outlineLevelCol="1"/>
  <cols>
    <col min="1" max="1" width="39" customWidth="1"/>
    <col min="2" max="2" width="46" customWidth="1"/>
  </cols>
  <sheetData>
    <row r="1" ht="20.25" spans="1:2">
      <c r="A1" s="19" t="s">
        <v>308</v>
      </c>
      <c r="B1" s="19"/>
    </row>
    <row r="2" spans="1:1">
      <c r="A2" s="20" t="s">
        <v>309</v>
      </c>
    </row>
    <row r="3" ht="15" customHeight="1" spans="1:2">
      <c r="A3" s="21" t="s">
        <v>40</v>
      </c>
      <c r="B3" s="22" t="s">
        <v>41</v>
      </c>
    </row>
    <row r="4" spans="1:2">
      <c r="A4" s="21"/>
      <c r="B4" s="22"/>
    </row>
    <row r="5" spans="1:2">
      <c r="A5" s="23" t="s">
        <v>310</v>
      </c>
      <c r="B5" s="22">
        <v>1</v>
      </c>
    </row>
    <row r="6" spans="1:2">
      <c r="A6" s="24" t="s">
        <v>311</v>
      </c>
      <c r="B6" s="25"/>
    </row>
    <row r="7" spans="1:2">
      <c r="A7" s="26" t="s">
        <v>312</v>
      </c>
      <c r="B7" s="25"/>
    </row>
    <row r="8" spans="1:2">
      <c r="A8" s="26"/>
      <c r="B8" s="25"/>
    </row>
    <row r="9" spans="1:2">
      <c r="A9" s="26"/>
      <c r="B9" s="25"/>
    </row>
    <row r="10" spans="1:2">
      <c r="A10" s="26"/>
      <c r="B10" s="25"/>
    </row>
    <row r="11" spans="1:2">
      <c r="A11" s="26"/>
      <c r="B11" s="25"/>
    </row>
    <row r="12" spans="1:2">
      <c r="A12" s="26"/>
      <c r="B12" s="25"/>
    </row>
    <row r="13" spans="1:2">
      <c r="A13" s="26"/>
      <c r="B13" s="25"/>
    </row>
    <row r="14" spans="1:2">
      <c r="A14" s="26"/>
      <c r="B14" s="25"/>
    </row>
    <row r="15" spans="1:2">
      <c r="A15" s="26"/>
      <c r="B15" s="25"/>
    </row>
    <row r="16" spans="1:1">
      <c r="A16" s="27" t="s">
        <v>313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topLeftCell="A10" workbookViewId="0">
      <selection activeCell="I32" sqref="I32"/>
    </sheetView>
  </sheetViews>
  <sheetFormatPr defaultColWidth="8.75" defaultRowHeight="14.25" outlineLevelCol="6"/>
  <cols>
    <col min="1" max="1" width="13.375" style="1" customWidth="1"/>
    <col min="2" max="2" width="16.75" style="1" customWidth="1"/>
    <col min="3" max="3" width="24.5" style="1" customWidth="1"/>
    <col min="4" max="4" width="8.25" style="1" customWidth="1"/>
    <col min="5" max="5" width="8.75" style="1"/>
    <col min="6" max="6" width="7.75" style="1" customWidth="1"/>
    <col min="7" max="7" width="6.75" style="1" customWidth="1"/>
    <col min="8" max="16384" width="8.75" style="1"/>
  </cols>
  <sheetData>
    <row r="1" s="1" customFormat="1" ht="17" customHeight="1" spans="1:7">
      <c r="A1" s="2" t="s">
        <v>314</v>
      </c>
      <c r="B1" s="2"/>
      <c r="C1" s="2"/>
      <c r="D1" s="2"/>
      <c r="E1" s="2"/>
      <c r="F1" s="2"/>
      <c r="G1" s="2"/>
    </row>
    <row r="2" s="1" customFormat="1" ht="20.25" spans="1:7">
      <c r="A2" s="3" t="s">
        <v>315</v>
      </c>
      <c r="B2" s="3"/>
      <c r="C2" s="3"/>
      <c r="D2" s="3"/>
      <c r="E2" s="3"/>
      <c r="F2" s="3"/>
      <c r="G2" s="3"/>
    </row>
    <row r="3" s="1" customFormat="1" ht="16" customHeight="1" spans="1:7">
      <c r="A3" s="4" t="s">
        <v>177</v>
      </c>
      <c r="B3" s="5" t="s">
        <v>2</v>
      </c>
      <c r="C3" s="6"/>
      <c r="D3" s="6"/>
      <c r="E3" s="6"/>
      <c r="F3" s="6"/>
      <c r="G3" s="7"/>
    </row>
    <row r="4" s="1" customFormat="1" ht="36" customHeight="1" spans="1:7">
      <c r="A4" s="5" t="s">
        <v>316</v>
      </c>
      <c r="B4" s="8" t="s">
        <v>317</v>
      </c>
      <c r="C4" s="6" t="s">
        <v>318</v>
      </c>
      <c r="D4" s="6"/>
      <c r="E4" s="6"/>
      <c r="F4" s="6"/>
      <c r="G4" s="7"/>
    </row>
    <row r="5" s="1" customFormat="1" ht="232" customHeight="1" spans="1:7">
      <c r="A5" s="4"/>
      <c r="B5" s="9" t="s">
        <v>316</v>
      </c>
      <c r="C5" s="10" t="s">
        <v>319</v>
      </c>
      <c r="D5" s="11"/>
      <c r="E5" s="11"/>
      <c r="F5" s="11"/>
      <c r="G5" s="11"/>
    </row>
    <row r="6" s="1" customFormat="1" ht="48" customHeight="1" spans="1:7">
      <c r="A6" s="4" t="s">
        <v>320</v>
      </c>
      <c r="B6" s="12" t="s">
        <v>321</v>
      </c>
      <c r="C6" s="12"/>
      <c r="D6" s="12"/>
      <c r="E6" s="12"/>
      <c r="F6" s="12"/>
      <c r="G6" s="12"/>
    </row>
    <row r="7" s="1" customFormat="1" ht="15" customHeight="1" spans="1:7">
      <c r="A7" s="4" t="s">
        <v>322</v>
      </c>
      <c r="B7" s="4" t="s">
        <v>323</v>
      </c>
      <c r="C7" s="4">
        <v>207</v>
      </c>
      <c r="D7" s="4"/>
      <c r="E7" s="4"/>
      <c r="F7" s="4"/>
      <c r="G7" s="4"/>
    </row>
    <row r="8" s="1" customFormat="1" ht="15" customHeight="1" spans="1:7">
      <c r="A8" s="4"/>
      <c r="B8" s="4" t="s">
        <v>324</v>
      </c>
      <c r="C8" s="4">
        <v>219</v>
      </c>
      <c r="D8" s="4"/>
      <c r="E8" s="4"/>
      <c r="F8" s="4"/>
      <c r="G8" s="4"/>
    </row>
    <row r="9" s="1" customFormat="1" ht="15" customHeight="1" spans="1:7">
      <c r="A9" s="4"/>
      <c r="B9" s="4" t="s">
        <v>325</v>
      </c>
      <c r="C9" s="4">
        <v>207</v>
      </c>
      <c r="D9" s="4"/>
      <c r="E9" s="4"/>
      <c r="F9" s="4"/>
      <c r="G9" s="4"/>
    </row>
    <row r="10" s="1" customFormat="1" ht="15" customHeight="1" spans="1:7">
      <c r="A10" s="4" t="s">
        <v>326</v>
      </c>
      <c r="B10" s="4" t="s">
        <v>327</v>
      </c>
      <c r="C10" s="5" t="s">
        <v>328</v>
      </c>
      <c r="D10" s="6"/>
      <c r="E10" s="6"/>
      <c r="F10" s="6"/>
      <c r="G10" s="7"/>
    </row>
    <row r="11" s="1" customFormat="1" ht="15" customHeight="1" spans="1:7">
      <c r="A11" s="4"/>
      <c r="B11" s="4" t="s">
        <v>115</v>
      </c>
      <c r="C11" s="4" t="s">
        <v>217</v>
      </c>
      <c r="D11" s="13">
        <v>2981.02</v>
      </c>
      <c r="E11" s="14"/>
      <c r="F11" s="14"/>
      <c r="G11" s="15"/>
    </row>
    <row r="12" s="1" customFormat="1" ht="15" customHeight="1" spans="1:7">
      <c r="A12" s="4"/>
      <c r="B12" s="4"/>
      <c r="C12" s="4" t="s">
        <v>218</v>
      </c>
      <c r="D12" s="13">
        <v>710.75</v>
      </c>
      <c r="E12" s="14"/>
      <c r="F12" s="14"/>
      <c r="G12" s="15"/>
    </row>
    <row r="13" s="1" customFormat="1" ht="15" customHeight="1" spans="1:7">
      <c r="A13" s="4"/>
      <c r="B13" s="4"/>
      <c r="C13" s="4" t="s">
        <v>118</v>
      </c>
      <c r="D13" s="13">
        <v>3691.77</v>
      </c>
      <c r="E13" s="14"/>
      <c r="F13" s="14"/>
      <c r="G13" s="15"/>
    </row>
    <row r="14" s="1" customFormat="1" ht="15" customHeight="1" spans="1:7">
      <c r="A14" s="4"/>
      <c r="B14" s="4" t="s">
        <v>116</v>
      </c>
      <c r="C14" s="4" t="s">
        <v>329</v>
      </c>
      <c r="D14" s="4"/>
      <c r="E14" s="4" t="s">
        <v>330</v>
      </c>
      <c r="F14" s="16"/>
      <c r="G14" s="16"/>
    </row>
    <row r="15" s="1" customFormat="1" ht="15" customHeight="1" spans="1:7">
      <c r="A15" s="4" t="s">
        <v>331</v>
      </c>
      <c r="B15" s="4" t="s">
        <v>332</v>
      </c>
      <c r="C15" s="4" t="s">
        <v>333</v>
      </c>
      <c r="D15" s="4" t="s">
        <v>334</v>
      </c>
      <c r="E15" s="4" t="s">
        <v>335</v>
      </c>
      <c r="F15" s="17" t="s">
        <v>336</v>
      </c>
      <c r="G15" s="16" t="s">
        <v>337</v>
      </c>
    </row>
    <row r="16" s="1" customFormat="1" ht="15" customHeight="1" spans="1:7">
      <c r="A16" s="4" t="s">
        <v>338</v>
      </c>
      <c r="B16" s="4" t="s">
        <v>339</v>
      </c>
      <c r="C16" s="16" t="s">
        <v>340</v>
      </c>
      <c r="D16" s="16" t="s">
        <v>341</v>
      </c>
      <c r="E16" s="16">
        <v>100</v>
      </c>
      <c r="F16" s="16" t="s">
        <v>342</v>
      </c>
      <c r="G16" s="16"/>
    </row>
    <row r="17" s="1" customFormat="1" ht="15" customHeight="1" spans="1:7">
      <c r="A17" s="4"/>
      <c r="B17" s="4"/>
      <c r="C17" s="16" t="s">
        <v>343</v>
      </c>
      <c r="D17" s="16" t="s">
        <v>344</v>
      </c>
      <c r="E17" s="16">
        <v>100</v>
      </c>
      <c r="F17" s="16" t="s">
        <v>342</v>
      </c>
      <c r="G17" s="16"/>
    </row>
    <row r="18" s="1" customFormat="1" ht="15" customHeight="1" spans="1:7">
      <c r="A18" s="4"/>
      <c r="B18" s="4"/>
      <c r="C18" s="16" t="s">
        <v>345</v>
      </c>
      <c r="D18" s="16" t="s">
        <v>344</v>
      </c>
      <c r="E18" s="16">
        <v>100</v>
      </c>
      <c r="F18" s="16" t="s">
        <v>342</v>
      </c>
      <c r="G18" s="16"/>
    </row>
    <row r="19" s="1" customFormat="1" ht="15" customHeight="1" spans="1:7">
      <c r="A19" s="4"/>
      <c r="B19" s="4"/>
      <c r="C19" s="16" t="s">
        <v>346</v>
      </c>
      <c r="D19" s="16" t="s">
        <v>344</v>
      </c>
      <c r="E19" s="16">
        <v>0</v>
      </c>
      <c r="F19" s="16" t="s">
        <v>342</v>
      </c>
      <c r="G19" s="16"/>
    </row>
    <row r="20" s="1" customFormat="1" ht="15" customHeight="1" spans="1:7">
      <c r="A20" s="4"/>
      <c r="B20" s="4" t="s">
        <v>347</v>
      </c>
      <c r="C20" s="16" t="s">
        <v>348</v>
      </c>
      <c r="D20" s="16" t="s">
        <v>349</v>
      </c>
      <c r="E20" s="16" t="s">
        <v>350</v>
      </c>
      <c r="F20" s="16"/>
      <c r="G20" s="16"/>
    </row>
    <row r="21" s="1" customFormat="1" ht="15" customHeight="1" spans="1:7">
      <c r="A21" s="4"/>
      <c r="B21" s="4"/>
      <c r="C21" s="16" t="s">
        <v>351</v>
      </c>
      <c r="D21" s="16" t="s">
        <v>349</v>
      </c>
      <c r="E21" s="16" t="s">
        <v>352</v>
      </c>
      <c r="F21" s="16"/>
      <c r="G21" s="16"/>
    </row>
    <row r="22" s="1" customFormat="1" ht="15" customHeight="1" spans="1:7">
      <c r="A22" s="4"/>
      <c r="B22" s="4" t="s">
        <v>353</v>
      </c>
      <c r="C22" s="16" t="s">
        <v>354</v>
      </c>
      <c r="D22" s="16" t="s">
        <v>349</v>
      </c>
      <c r="E22" s="16" t="s">
        <v>352</v>
      </c>
      <c r="F22" s="16"/>
      <c r="G22" s="16"/>
    </row>
    <row r="23" s="1" customFormat="1" ht="15" customHeight="1" spans="1:7">
      <c r="A23" s="4"/>
      <c r="B23" s="4" t="s">
        <v>355</v>
      </c>
      <c r="C23" s="16" t="s">
        <v>356</v>
      </c>
      <c r="D23" s="16" t="s">
        <v>344</v>
      </c>
      <c r="E23" s="16">
        <v>100</v>
      </c>
      <c r="F23" s="16" t="s">
        <v>342</v>
      </c>
      <c r="G23" s="16"/>
    </row>
    <row r="24" s="1" customFormat="1" ht="15" customHeight="1" spans="1:7">
      <c r="A24" s="4"/>
      <c r="B24" s="4" t="s">
        <v>357</v>
      </c>
      <c r="C24" s="16" t="s">
        <v>358</v>
      </c>
      <c r="D24" s="16" t="s">
        <v>349</v>
      </c>
      <c r="E24" s="16" t="s">
        <v>350</v>
      </c>
      <c r="F24" s="16" t="s">
        <v>342</v>
      </c>
      <c r="G24" s="16"/>
    </row>
    <row r="25" s="1" customFormat="1" ht="15" customHeight="1" spans="1:7">
      <c r="A25" s="4"/>
      <c r="B25" s="4" t="s">
        <v>359</v>
      </c>
      <c r="C25" s="16" t="s">
        <v>360</v>
      </c>
      <c r="D25" s="16" t="s">
        <v>349</v>
      </c>
      <c r="E25" s="16" t="s">
        <v>352</v>
      </c>
      <c r="F25" s="16"/>
      <c r="G25" s="16"/>
    </row>
    <row r="26" s="1" customFormat="1" ht="15" customHeight="1" spans="1:7">
      <c r="A26" s="4" t="s">
        <v>361</v>
      </c>
      <c r="B26" s="4" t="s">
        <v>362</v>
      </c>
      <c r="C26" s="4" t="s">
        <v>363</v>
      </c>
      <c r="D26" s="4" t="s">
        <v>364</v>
      </c>
      <c r="E26" s="4">
        <v>100</v>
      </c>
      <c r="F26" s="16" t="s">
        <v>342</v>
      </c>
      <c r="G26" s="16"/>
    </row>
    <row r="27" s="1" customFormat="1" ht="15" customHeight="1" spans="1:7">
      <c r="A27" s="4"/>
      <c r="B27" s="4" t="s">
        <v>365</v>
      </c>
      <c r="C27" s="4" t="s">
        <v>366</v>
      </c>
      <c r="D27" s="4" t="s">
        <v>349</v>
      </c>
      <c r="E27" s="4" t="s">
        <v>367</v>
      </c>
      <c r="F27" s="16"/>
      <c r="G27" s="16"/>
    </row>
    <row r="28" s="1" customFormat="1" ht="15" customHeight="1" spans="1:7">
      <c r="A28" s="4"/>
      <c r="B28" s="4"/>
      <c r="C28" s="4" t="s">
        <v>368</v>
      </c>
      <c r="D28" s="4" t="s">
        <v>349</v>
      </c>
      <c r="E28" s="4" t="s">
        <v>367</v>
      </c>
      <c r="F28" s="16"/>
      <c r="G28" s="16"/>
    </row>
    <row r="29" s="1" customFormat="1" ht="15" customHeight="1" spans="1:7">
      <c r="A29" s="4"/>
      <c r="B29" s="4" t="s">
        <v>369</v>
      </c>
      <c r="C29" s="4" t="s">
        <v>370</v>
      </c>
      <c r="D29" s="4" t="s">
        <v>364</v>
      </c>
      <c r="E29" s="4" t="s">
        <v>371</v>
      </c>
      <c r="F29" s="16"/>
      <c r="G29" s="16"/>
    </row>
    <row r="30" s="1" customFormat="1" ht="15" customHeight="1" spans="1:7">
      <c r="A30" s="4"/>
      <c r="B30" s="4"/>
      <c r="C30" s="4" t="s">
        <v>372</v>
      </c>
      <c r="D30" s="4" t="s">
        <v>364</v>
      </c>
      <c r="E30" s="4" t="s">
        <v>371</v>
      </c>
      <c r="F30" s="16"/>
      <c r="G30" s="16"/>
    </row>
    <row r="31" s="1" customFormat="1" ht="15" customHeight="1" spans="1:7">
      <c r="A31" s="4"/>
      <c r="B31" s="4" t="s">
        <v>373</v>
      </c>
      <c r="C31" s="4" t="s">
        <v>374</v>
      </c>
      <c r="D31" s="4" t="s">
        <v>349</v>
      </c>
      <c r="E31" s="4" t="s">
        <v>375</v>
      </c>
      <c r="F31" s="16"/>
      <c r="G31" s="16"/>
    </row>
    <row r="32" s="1" customFormat="1" ht="15" customHeight="1" spans="1:7">
      <c r="A32" s="4" t="s">
        <v>376</v>
      </c>
      <c r="B32" s="4" t="s">
        <v>377</v>
      </c>
      <c r="C32" s="4" t="s">
        <v>378</v>
      </c>
      <c r="D32" s="4" t="s">
        <v>364</v>
      </c>
      <c r="E32" s="4">
        <v>100</v>
      </c>
      <c r="F32" s="16" t="s">
        <v>342</v>
      </c>
      <c r="G32" s="16"/>
    </row>
    <row r="33" s="1" customFormat="1" ht="15" customHeight="1" spans="1:7">
      <c r="A33" s="4"/>
      <c r="B33" s="4" t="s">
        <v>379</v>
      </c>
      <c r="C33" s="4" t="s">
        <v>380</v>
      </c>
      <c r="D33" s="4" t="s">
        <v>364</v>
      </c>
      <c r="E33" s="4">
        <v>95</v>
      </c>
      <c r="F33" s="16" t="s">
        <v>342</v>
      </c>
      <c r="G33" s="16"/>
    </row>
    <row r="34" s="1" customFormat="1" ht="15" customHeight="1" spans="1:7">
      <c r="A34" s="4"/>
      <c r="B34" s="4"/>
      <c r="C34" s="4" t="s">
        <v>381</v>
      </c>
      <c r="D34" s="4" t="s">
        <v>364</v>
      </c>
      <c r="E34" s="4">
        <v>80</v>
      </c>
      <c r="F34" s="16" t="s">
        <v>342</v>
      </c>
      <c r="G34" s="16"/>
    </row>
    <row r="35" s="1" customFormat="1" ht="15" customHeight="1" spans="1:7">
      <c r="A35" s="4"/>
      <c r="B35" s="4" t="s">
        <v>382</v>
      </c>
      <c r="C35" s="4" t="s">
        <v>383</v>
      </c>
      <c r="D35" s="4" t="s">
        <v>349</v>
      </c>
      <c r="E35" s="4" t="s">
        <v>350</v>
      </c>
      <c r="F35" s="18"/>
      <c r="G35" s="18"/>
    </row>
    <row r="36" s="1" customFormat="1" ht="41" customHeight="1" spans="1:7">
      <c r="A36" s="4" t="s">
        <v>384</v>
      </c>
      <c r="B36" s="4" t="s">
        <v>385</v>
      </c>
      <c r="C36" s="4" t="s">
        <v>386</v>
      </c>
      <c r="D36" s="5" t="s">
        <v>387</v>
      </c>
      <c r="E36" s="6"/>
      <c r="F36" s="4" t="s">
        <v>386</v>
      </c>
      <c r="G36" s="4"/>
    </row>
  </sheetData>
  <mergeCells count="28">
    <mergeCell ref="A1:G1"/>
    <mergeCell ref="A2:G2"/>
    <mergeCell ref="B3:G3"/>
    <mergeCell ref="C4:G4"/>
    <mergeCell ref="C5:G5"/>
    <mergeCell ref="B6:G6"/>
    <mergeCell ref="C7:G7"/>
    <mergeCell ref="C8:G8"/>
    <mergeCell ref="C9:G9"/>
    <mergeCell ref="C10:G10"/>
    <mergeCell ref="D11:G11"/>
    <mergeCell ref="D12:G12"/>
    <mergeCell ref="D13:G13"/>
    <mergeCell ref="F14:G14"/>
    <mergeCell ref="D36:E36"/>
    <mergeCell ref="F36:G36"/>
    <mergeCell ref="A4:A5"/>
    <mergeCell ref="A7:A9"/>
    <mergeCell ref="A10:A14"/>
    <mergeCell ref="A16:A25"/>
    <mergeCell ref="A26:A31"/>
    <mergeCell ref="A32:A35"/>
    <mergeCell ref="B11:B13"/>
    <mergeCell ref="B16:B19"/>
    <mergeCell ref="B20:B21"/>
    <mergeCell ref="B27:B28"/>
    <mergeCell ref="B29:B30"/>
    <mergeCell ref="B33:B3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" customWidth="1"/>
    <col min="2" max="2" width="62.875" customWidth="1"/>
    <col min="3" max="3" width="56.375" customWidth="1"/>
  </cols>
  <sheetData>
    <row r="1" ht="35.45" customHeight="1" spans="1:2">
      <c r="A1" s="28"/>
      <c r="B1" s="28"/>
    </row>
    <row r="2" ht="39.2" customHeight="1" spans="1:3">
      <c r="A2" s="28"/>
      <c r="B2" s="145" t="s">
        <v>13</v>
      </c>
      <c r="C2" s="145"/>
    </row>
    <row r="3" ht="29.45" customHeight="1" spans="1:3">
      <c r="A3" s="146"/>
      <c r="B3" s="147" t="s">
        <v>14</v>
      </c>
      <c r="C3" s="147" t="s">
        <v>15</v>
      </c>
    </row>
    <row r="4" ht="28.5" customHeight="1" spans="1:3">
      <c r="A4" s="125"/>
      <c r="B4" s="148" t="s">
        <v>16</v>
      </c>
      <c r="C4" s="127" t="s">
        <v>17</v>
      </c>
    </row>
    <row r="5" ht="28.5" customHeight="1" spans="1:3">
      <c r="A5" s="125"/>
      <c r="B5" s="148" t="s">
        <v>18</v>
      </c>
      <c r="C5" s="127" t="s">
        <v>19</v>
      </c>
    </row>
    <row r="6" ht="28.5" customHeight="1" spans="1:3">
      <c r="A6" s="125"/>
      <c r="B6" s="148" t="s">
        <v>20</v>
      </c>
      <c r="C6" s="127" t="s">
        <v>21</v>
      </c>
    </row>
    <row r="7" ht="28.5" customHeight="1" spans="1:3">
      <c r="A7" s="125"/>
      <c r="B7" s="148" t="s">
        <v>22</v>
      </c>
      <c r="C7" s="127"/>
    </row>
    <row r="8" ht="28.5" customHeight="1" spans="1:3">
      <c r="A8" s="125"/>
      <c r="B8" s="148" t="s">
        <v>23</v>
      </c>
      <c r="C8" s="127" t="s">
        <v>24</v>
      </c>
    </row>
    <row r="9" ht="28.5" customHeight="1" spans="1:3">
      <c r="A9" s="125"/>
      <c r="B9" s="148" t="s">
        <v>25</v>
      </c>
      <c r="C9" s="127" t="s">
        <v>26</v>
      </c>
    </row>
    <row r="10" ht="28.5" customHeight="1" spans="1:3">
      <c r="A10" s="125"/>
      <c r="B10" s="148" t="s">
        <v>27</v>
      </c>
      <c r="C10" s="127" t="s">
        <v>28</v>
      </c>
    </row>
    <row r="11" ht="28.5" customHeight="1" spans="1:3">
      <c r="A11" s="125"/>
      <c r="B11" s="148" t="s">
        <v>29</v>
      </c>
      <c r="C11" s="127" t="s">
        <v>30</v>
      </c>
    </row>
    <row r="12" ht="28.5" customHeight="1" spans="1:3">
      <c r="A12" s="125"/>
      <c r="B12" s="148" t="s">
        <v>31</v>
      </c>
      <c r="C12" s="127"/>
    </row>
    <row r="13" ht="28.5" customHeight="1" spans="1:3">
      <c r="A13" s="28"/>
      <c r="B13" s="148" t="s">
        <v>32</v>
      </c>
      <c r="C13" s="127"/>
    </row>
    <row r="14" ht="28.5" customHeight="1" spans="1:3">
      <c r="A14" s="28"/>
      <c r="B14" s="148" t="s">
        <v>33</v>
      </c>
      <c r="C14" s="127" t="s">
        <v>17</v>
      </c>
    </row>
    <row r="15" ht="36" customHeight="1" spans="2:3">
      <c r="B15" s="148" t="s">
        <v>34</v>
      </c>
      <c r="C15" s="107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10" workbookViewId="0">
      <selection activeCell="G20" sqref="G20"/>
    </sheetView>
  </sheetViews>
  <sheetFormatPr defaultColWidth="10" defaultRowHeight="13.5" outlineLevelCol="3"/>
  <cols>
    <col min="1" max="1" width="23" customWidth="1"/>
    <col min="2" max="2" width="13.375" customWidth="1"/>
    <col min="3" max="3" width="36.625" customWidth="1"/>
    <col min="4" max="4" width="14.5" customWidth="1"/>
  </cols>
  <sheetData>
    <row r="1" ht="14.25" customHeight="1" spans="1:4">
      <c r="A1" s="28"/>
      <c r="B1" s="28"/>
      <c r="C1" s="28"/>
      <c r="D1" s="28"/>
    </row>
    <row r="2" ht="39.95" customHeight="1" spans="1:4">
      <c r="A2" s="29" t="s">
        <v>35</v>
      </c>
      <c r="B2" s="29"/>
      <c r="C2" s="29"/>
      <c r="D2" s="29"/>
    </row>
    <row r="3" ht="22.7" customHeight="1" spans="1:4">
      <c r="A3" s="73" t="s">
        <v>36</v>
      </c>
      <c r="B3" s="125"/>
      <c r="C3" s="125"/>
      <c r="D3" s="138" t="s">
        <v>37</v>
      </c>
    </row>
    <row r="4" ht="18.95" customHeight="1" spans="1:4">
      <c r="A4" s="112" t="s">
        <v>38</v>
      </c>
      <c r="B4" s="112"/>
      <c r="C4" s="112" t="s">
        <v>39</v>
      </c>
      <c r="D4" s="112"/>
    </row>
    <row r="5" ht="18.95" customHeight="1" spans="1:4">
      <c r="A5" s="112" t="s">
        <v>40</v>
      </c>
      <c r="B5" s="112" t="s">
        <v>41</v>
      </c>
      <c r="C5" s="112" t="s">
        <v>40</v>
      </c>
      <c r="D5" s="112" t="s">
        <v>41</v>
      </c>
    </row>
    <row r="6" ht="18.95" customHeight="1" spans="1:4">
      <c r="A6" s="139" t="s">
        <v>42</v>
      </c>
      <c r="B6" s="120">
        <v>33225493.72</v>
      </c>
      <c r="C6" s="139" t="s">
        <v>43</v>
      </c>
      <c r="D6" s="121"/>
    </row>
    <row r="7" ht="18.95" customHeight="1" spans="1:4">
      <c r="A7" s="139" t="s">
        <v>44</v>
      </c>
      <c r="B7" s="120"/>
      <c r="C7" s="139" t="s">
        <v>45</v>
      </c>
      <c r="D7" s="140"/>
    </row>
    <row r="8" ht="18.95" customHeight="1" spans="1:4">
      <c r="A8" s="139" t="s">
        <v>46</v>
      </c>
      <c r="B8" s="121"/>
      <c r="C8" s="139" t="s">
        <v>47</v>
      </c>
      <c r="D8" s="140"/>
    </row>
    <row r="9" ht="18.95" customHeight="1" spans="1:4">
      <c r="A9" s="139" t="s">
        <v>48</v>
      </c>
      <c r="B9" s="121"/>
      <c r="C9" s="139" t="s">
        <v>49</v>
      </c>
      <c r="D9" s="140"/>
    </row>
    <row r="10" ht="18.95" customHeight="1" spans="1:4">
      <c r="A10" s="139" t="s">
        <v>50</v>
      </c>
      <c r="B10" s="120">
        <v>2499150</v>
      </c>
      <c r="C10" s="139" t="s">
        <v>51</v>
      </c>
      <c r="D10" s="120">
        <f>B39-D13-D15</f>
        <v>31250967.76</v>
      </c>
    </row>
    <row r="11" ht="18.95" customHeight="1" spans="1:4">
      <c r="A11" s="139" t="s">
        <v>52</v>
      </c>
      <c r="B11" s="121"/>
      <c r="C11" s="139" t="s">
        <v>53</v>
      </c>
      <c r="D11" s="140"/>
    </row>
    <row r="12" ht="18.95" customHeight="1" spans="1:4">
      <c r="A12" s="139" t="s">
        <v>54</v>
      </c>
      <c r="B12" s="121"/>
      <c r="C12" s="139" t="s">
        <v>55</v>
      </c>
      <c r="D12" s="120"/>
    </row>
    <row r="13" ht="18.95" customHeight="1" spans="1:4">
      <c r="A13" s="139" t="s">
        <v>56</v>
      </c>
      <c r="B13" s="121"/>
      <c r="C13" s="139" t="s">
        <v>57</v>
      </c>
      <c r="D13" s="120">
        <v>4008334.93</v>
      </c>
    </row>
    <row r="14" ht="18.95" customHeight="1" spans="1:4">
      <c r="A14" s="139" t="s">
        <v>58</v>
      </c>
      <c r="B14" s="121"/>
      <c r="C14" s="139" t="s">
        <v>59</v>
      </c>
      <c r="D14" s="140"/>
    </row>
    <row r="15" ht="18.95" customHeight="1" spans="1:4">
      <c r="A15" s="139"/>
      <c r="B15" s="141"/>
      <c r="C15" s="139" t="s">
        <v>60</v>
      </c>
      <c r="D15" s="120">
        <v>1658441.03</v>
      </c>
    </row>
    <row r="16" ht="18.95" customHeight="1" spans="1:4">
      <c r="A16" s="139"/>
      <c r="B16" s="141"/>
      <c r="C16" s="139" t="s">
        <v>61</v>
      </c>
      <c r="D16" s="140"/>
    </row>
    <row r="17" ht="18.95" customHeight="1" spans="1:4">
      <c r="A17" s="139"/>
      <c r="B17" s="141"/>
      <c r="C17" s="139" t="s">
        <v>62</v>
      </c>
      <c r="D17" s="140"/>
    </row>
    <row r="18" ht="18.95" customHeight="1" spans="1:4">
      <c r="A18" s="139"/>
      <c r="B18" s="141"/>
      <c r="C18" s="139" t="s">
        <v>63</v>
      </c>
      <c r="D18" s="140"/>
    </row>
    <row r="19" ht="18.95" customHeight="1" spans="1:4">
      <c r="A19" s="139"/>
      <c r="B19" s="141"/>
      <c r="C19" s="139" t="s">
        <v>64</v>
      </c>
      <c r="D19" s="140"/>
    </row>
    <row r="20" ht="18.95" customHeight="1" spans="1:4">
      <c r="A20" s="142"/>
      <c r="B20" s="143"/>
      <c r="C20" s="139" t="s">
        <v>65</v>
      </c>
      <c r="D20" s="140"/>
    </row>
    <row r="21" ht="18.95" customHeight="1" spans="1:4">
      <c r="A21" s="144"/>
      <c r="B21" s="143"/>
      <c r="C21" s="139" t="s">
        <v>66</v>
      </c>
      <c r="D21" s="140"/>
    </row>
    <row r="22" ht="18.95" customHeight="1" spans="1:4">
      <c r="A22" s="142"/>
      <c r="B22" s="143"/>
      <c r="C22" s="139" t="s">
        <v>67</v>
      </c>
      <c r="D22" s="140"/>
    </row>
    <row r="23" ht="18.95" customHeight="1" spans="1:4">
      <c r="A23" s="142"/>
      <c r="B23" s="143"/>
      <c r="C23" s="139" t="s">
        <v>68</v>
      </c>
      <c r="D23" s="140"/>
    </row>
    <row r="24" ht="18.95" customHeight="1" spans="1:4">
      <c r="A24" s="142"/>
      <c r="B24" s="143"/>
      <c r="C24" s="139" t="s">
        <v>69</v>
      </c>
      <c r="D24" s="140"/>
    </row>
    <row r="25" ht="18.95" customHeight="1" spans="1:4">
      <c r="A25" s="139"/>
      <c r="B25" s="141"/>
      <c r="C25" s="139" t="s">
        <v>70</v>
      </c>
      <c r="D25" s="140"/>
    </row>
    <row r="26" ht="18.95" customHeight="1" spans="1:4">
      <c r="A26" s="139"/>
      <c r="B26" s="141"/>
      <c r="C26" s="139" t="s">
        <v>71</v>
      </c>
      <c r="D26" s="140"/>
    </row>
    <row r="27" ht="18.95" customHeight="1" spans="1:4">
      <c r="A27" s="139"/>
      <c r="B27" s="141"/>
      <c r="C27" s="139" t="s">
        <v>72</v>
      </c>
      <c r="D27" s="140"/>
    </row>
    <row r="28" ht="18.95" customHeight="1" spans="1:4">
      <c r="A28" s="142"/>
      <c r="B28" s="143"/>
      <c r="C28" s="139" t="s">
        <v>73</v>
      </c>
      <c r="D28" s="140"/>
    </row>
    <row r="29" ht="18.95" customHeight="1" spans="1:4">
      <c r="A29" s="142"/>
      <c r="B29" s="143"/>
      <c r="C29" s="139" t="s">
        <v>74</v>
      </c>
      <c r="D29" s="140"/>
    </row>
    <row r="30" ht="18.95" customHeight="1" spans="1:4">
      <c r="A30" s="142"/>
      <c r="B30" s="143"/>
      <c r="C30" s="139" t="s">
        <v>75</v>
      </c>
      <c r="D30" s="140"/>
    </row>
    <row r="31" ht="18.95" customHeight="1" spans="1:4">
      <c r="A31" s="142"/>
      <c r="B31" s="143"/>
      <c r="C31" s="139" t="s">
        <v>76</v>
      </c>
      <c r="D31" s="140"/>
    </row>
    <row r="32" ht="18.95" customHeight="1" spans="1:4">
      <c r="A32" s="142"/>
      <c r="B32" s="143"/>
      <c r="C32" s="139" t="s">
        <v>77</v>
      </c>
      <c r="D32" s="140"/>
    </row>
    <row r="33" ht="18.95" customHeight="1" spans="1:4">
      <c r="A33" s="139"/>
      <c r="B33" s="139"/>
      <c r="C33" s="139" t="s">
        <v>78</v>
      </c>
      <c r="D33" s="140"/>
    </row>
    <row r="34" ht="18.95" customHeight="1" spans="1:4">
      <c r="A34" s="139"/>
      <c r="B34" s="139"/>
      <c r="C34" s="139" t="s">
        <v>79</v>
      </c>
      <c r="D34" s="140"/>
    </row>
    <row r="35" ht="18.95" customHeight="1" spans="1:4">
      <c r="A35" s="139"/>
      <c r="B35" s="139"/>
      <c r="C35" s="139" t="s">
        <v>80</v>
      </c>
      <c r="D35" s="140"/>
    </row>
    <row r="36" ht="18.95" customHeight="1" spans="1:4">
      <c r="A36" s="142" t="s">
        <v>81</v>
      </c>
      <c r="B36" s="144">
        <f>SUM(B6:B14)</f>
        <v>35724643.72</v>
      </c>
      <c r="C36" s="142" t="s">
        <v>82</v>
      </c>
      <c r="D36" s="144">
        <f>SUM(D6:D35)</f>
        <v>36917743.72</v>
      </c>
    </row>
    <row r="37" ht="18.95" customHeight="1" spans="1:4">
      <c r="A37" s="142" t="s">
        <v>83</v>
      </c>
      <c r="B37" s="143"/>
      <c r="C37" s="142" t="s">
        <v>84</v>
      </c>
      <c r="D37" s="143"/>
    </row>
    <row r="38" ht="18.95" customHeight="1" spans="1:4">
      <c r="A38" s="142" t="s">
        <v>85</v>
      </c>
      <c r="B38" s="141">
        <v>1193100</v>
      </c>
      <c r="C38" s="139"/>
      <c r="D38" s="141"/>
    </row>
    <row r="39" ht="18.95" customHeight="1" spans="1:4">
      <c r="A39" s="142" t="s">
        <v>86</v>
      </c>
      <c r="B39" s="144">
        <f>B36+B37+B38</f>
        <v>36917743.72</v>
      </c>
      <c r="C39" s="142" t="s">
        <v>87</v>
      </c>
      <c r="D39" s="144">
        <f>D36+D37</f>
        <v>36917743.72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3" workbookViewId="0">
      <selection activeCell="C21" sqref="C21"/>
    </sheetView>
  </sheetViews>
  <sheetFormatPr defaultColWidth="7.875" defaultRowHeight="12.75" customHeight="1" outlineLevelCol="2"/>
  <cols>
    <col min="1" max="1" width="39.5" style="35" customWidth="1"/>
    <col min="2" max="2" width="35.625" style="35" customWidth="1"/>
    <col min="3" max="3" width="27.375" style="35" customWidth="1"/>
    <col min="4" max="16384" width="7.875" style="36"/>
  </cols>
  <sheetData>
    <row r="1" ht="24.75" customHeight="1" spans="1:1">
      <c r="A1" s="45"/>
    </row>
    <row r="2" ht="24.75" customHeight="1" spans="1:2">
      <c r="A2" s="38" t="s">
        <v>88</v>
      </c>
      <c r="B2" s="38"/>
    </row>
    <row r="3" ht="24.75" customHeight="1" spans="1:3">
      <c r="A3" s="73" t="s">
        <v>36</v>
      </c>
      <c r="B3" s="125"/>
      <c r="C3" s="125"/>
    </row>
    <row r="4" ht="21.95" customHeight="1" spans="1:2">
      <c r="A4" s="50" t="s">
        <v>40</v>
      </c>
      <c r="B4" s="50" t="s">
        <v>41</v>
      </c>
    </row>
    <row r="5" ht="21.95" customHeight="1" spans="1:2">
      <c r="A5" s="133" t="s">
        <v>89</v>
      </c>
      <c r="B5" s="120">
        <f>B6+B7</f>
        <v>33225493.72</v>
      </c>
    </row>
    <row r="6" ht="21.95" customHeight="1" spans="1:2">
      <c r="A6" s="134" t="s">
        <v>90</v>
      </c>
      <c r="B6" s="119">
        <v>33225493.72</v>
      </c>
    </row>
    <row r="7" ht="21.95" customHeight="1" spans="1:2">
      <c r="A7" s="134" t="s">
        <v>91</v>
      </c>
      <c r="B7" s="119"/>
    </row>
    <row r="8" ht="21.95" customHeight="1" spans="1:2">
      <c r="A8" s="133" t="s">
        <v>92</v>
      </c>
      <c r="B8" s="119">
        <f>B9+B10</f>
        <v>0</v>
      </c>
    </row>
    <row r="9" ht="21.95" customHeight="1" spans="1:2">
      <c r="A9" s="134" t="s">
        <v>90</v>
      </c>
      <c r="B9" s="119"/>
    </row>
    <row r="10" ht="21.95" customHeight="1" spans="1:2">
      <c r="A10" s="134" t="s">
        <v>91</v>
      </c>
      <c r="B10" s="119"/>
    </row>
    <row r="11" ht="21.95" customHeight="1" spans="1:2">
      <c r="A11" s="133" t="s">
        <v>93</v>
      </c>
      <c r="B11" s="119"/>
    </row>
    <row r="12" ht="21.95" customHeight="1" spans="1:2">
      <c r="A12" s="134" t="s">
        <v>90</v>
      </c>
      <c r="B12" s="119"/>
    </row>
    <row r="13" ht="21.95" customHeight="1" spans="1:2">
      <c r="A13" s="134" t="s">
        <v>91</v>
      </c>
      <c r="B13" s="119"/>
    </row>
    <row r="14" ht="21.95" customHeight="1" spans="1:2">
      <c r="A14" s="135" t="s">
        <v>94</v>
      </c>
      <c r="B14" s="119">
        <f>SUM(B15:B17)</f>
        <v>2499150</v>
      </c>
    </row>
    <row r="15" ht="21.95" customHeight="1" spans="1:2">
      <c r="A15" s="134" t="s">
        <v>95</v>
      </c>
      <c r="B15" s="119">
        <v>2499150</v>
      </c>
    </row>
    <row r="16" ht="21.95" customHeight="1" spans="1:2">
      <c r="A16" s="134" t="s">
        <v>96</v>
      </c>
      <c r="B16" s="119"/>
    </row>
    <row r="17" ht="21.95" customHeight="1" spans="1:2">
      <c r="A17" s="134" t="s">
        <v>97</v>
      </c>
      <c r="B17" s="119"/>
    </row>
    <row r="18" ht="21.95" customHeight="1" spans="1:2">
      <c r="A18" s="135" t="s">
        <v>98</v>
      </c>
      <c r="B18" s="119"/>
    </row>
    <row r="19" ht="21.95" customHeight="1" spans="1:2">
      <c r="A19" s="135" t="s">
        <v>99</v>
      </c>
      <c r="B19" s="119"/>
    </row>
    <row r="20" ht="21.95" customHeight="1" spans="1:2">
      <c r="A20" s="135" t="s">
        <v>100</v>
      </c>
      <c r="B20" s="119"/>
    </row>
    <row r="21" ht="21.95" customHeight="1" spans="1:2">
      <c r="A21" s="135" t="s">
        <v>101</v>
      </c>
      <c r="B21" s="119"/>
    </row>
    <row r="22" ht="21.95" customHeight="1" spans="1:2">
      <c r="A22" s="135" t="s">
        <v>102</v>
      </c>
      <c r="B22" s="120">
        <f>B23+B26+B29+B30</f>
        <v>1193100</v>
      </c>
    </row>
    <row r="23" ht="21.95" customHeight="1" spans="1:2">
      <c r="A23" s="134" t="s">
        <v>103</v>
      </c>
      <c r="B23" s="120">
        <f>B24+B25</f>
        <v>0</v>
      </c>
    </row>
    <row r="24" ht="21.95" customHeight="1" spans="1:2">
      <c r="A24" s="134" t="s">
        <v>104</v>
      </c>
      <c r="B24" s="120"/>
    </row>
    <row r="25" ht="21.95" customHeight="1" spans="1:2">
      <c r="A25" s="134" t="s">
        <v>105</v>
      </c>
      <c r="B25" s="120"/>
    </row>
    <row r="26" ht="21.95" customHeight="1" spans="1:2">
      <c r="A26" s="134" t="s">
        <v>106</v>
      </c>
      <c r="B26" s="120">
        <f>B27+B28</f>
        <v>0</v>
      </c>
    </row>
    <row r="27" ht="21.95" customHeight="1" spans="1:2">
      <c r="A27" s="134" t="s">
        <v>107</v>
      </c>
      <c r="B27" s="120"/>
    </row>
    <row r="28" ht="21.95" customHeight="1" spans="1:2">
      <c r="A28" s="134" t="s">
        <v>108</v>
      </c>
      <c r="B28" s="120"/>
    </row>
    <row r="29" ht="21.95" customHeight="1" spans="1:2">
      <c r="A29" s="134" t="s">
        <v>109</v>
      </c>
      <c r="B29" s="120">
        <v>1193100</v>
      </c>
    </row>
    <row r="30" ht="21.95" customHeight="1" spans="1:2">
      <c r="A30" s="134" t="s">
        <v>110</v>
      </c>
      <c r="B30" s="120"/>
    </row>
    <row r="31" ht="21.95" customHeight="1" spans="1:2">
      <c r="A31" s="136"/>
      <c r="B31" s="120"/>
    </row>
    <row r="32" ht="21.95" customHeight="1" spans="1:2">
      <c r="A32" s="137" t="s">
        <v>111</v>
      </c>
      <c r="B32" s="120">
        <f>B5+B8+B14+B18+B19+B20+B21+B22</f>
        <v>36917743.72</v>
      </c>
    </row>
  </sheetData>
  <sheetProtection formatCells="0" formatColumns="0" formatRows="0"/>
  <mergeCells count="2">
    <mergeCell ref="A2:B2"/>
    <mergeCell ref="A3:C3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E9" sqref="E9"/>
    </sheetView>
  </sheetViews>
  <sheetFormatPr defaultColWidth="10" defaultRowHeight="13.5" outlineLevelCol="4"/>
  <cols>
    <col min="1" max="1" width="31.1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4.25" customHeight="1" spans="1:5">
      <c r="A1" s="28"/>
      <c r="B1" s="28"/>
      <c r="C1" s="28"/>
      <c r="D1" s="28"/>
      <c r="E1" s="28"/>
    </row>
    <row r="2" ht="39.95" customHeight="1" spans="1:5">
      <c r="A2" s="29" t="s">
        <v>112</v>
      </c>
      <c r="B2" s="29"/>
      <c r="C2" s="29"/>
      <c r="D2" s="29"/>
      <c r="E2" s="29"/>
    </row>
    <row r="3" ht="22.7" customHeight="1" spans="1:5">
      <c r="A3" s="73" t="s">
        <v>36</v>
      </c>
      <c r="B3" s="125"/>
      <c r="C3" s="125"/>
      <c r="D3" s="30"/>
      <c r="E3" s="30" t="s">
        <v>37</v>
      </c>
    </row>
    <row r="4" ht="22.7" customHeight="1" spans="1:5">
      <c r="A4" s="126" t="s">
        <v>113</v>
      </c>
      <c r="B4" s="126" t="s">
        <v>114</v>
      </c>
      <c r="C4" s="126" t="s">
        <v>115</v>
      </c>
      <c r="D4" s="126" t="s">
        <v>116</v>
      </c>
      <c r="E4" s="126" t="s">
        <v>117</v>
      </c>
    </row>
    <row r="5" ht="22.7" customHeight="1" spans="1:5">
      <c r="A5" s="127" t="s">
        <v>118</v>
      </c>
      <c r="B5" s="99">
        <f>B6+B9+B18+B21</f>
        <v>36917743.72</v>
      </c>
      <c r="C5" s="99">
        <f>C6+C9+C18+C21</f>
        <v>36917743.72</v>
      </c>
      <c r="D5" s="99">
        <f>D6+D9+D18+D21</f>
        <v>0</v>
      </c>
      <c r="E5" s="128"/>
    </row>
    <row r="6" ht="24.95" customHeight="1" spans="1:5">
      <c r="A6" s="97" t="s">
        <v>119</v>
      </c>
      <c r="B6" s="129">
        <f t="shared" ref="B6:B12" si="0">C6+D6</f>
        <v>31250967.76</v>
      </c>
      <c r="C6" s="99">
        <f>C7</f>
        <v>31250967.76</v>
      </c>
      <c r="D6" s="128"/>
      <c r="E6" s="128"/>
    </row>
    <row r="7" ht="24.95" customHeight="1" spans="1:5">
      <c r="A7" s="97" t="s">
        <v>120</v>
      </c>
      <c r="B7" s="129">
        <f t="shared" si="0"/>
        <v>31250967.76</v>
      </c>
      <c r="C7" s="99">
        <f>C8</f>
        <v>31250967.76</v>
      </c>
      <c r="D7" s="128"/>
      <c r="E7" s="128"/>
    </row>
    <row r="8" ht="24.95" customHeight="1" spans="1:5">
      <c r="A8" s="101" t="s">
        <v>121</v>
      </c>
      <c r="B8" s="129">
        <f t="shared" si="0"/>
        <v>31250967.76</v>
      </c>
      <c r="C8" s="82">
        <v>31250967.76</v>
      </c>
      <c r="D8" s="104"/>
      <c r="E8" s="104"/>
    </row>
    <row r="9" ht="24.95" customHeight="1" spans="1:5">
      <c r="A9" s="97" t="s">
        <v>122</v>
      </c>
      <c r="B9" s="129">
        <f t="shared" si="0"/>
        <v>4008334.93</v>
      </c>
      <c r="C9" s="130">
        <f>C10+C14+C16</f>
        <v>4008334.93</v>
      </c>
      <c r="D9" s="107"/>
      <c r="E9" s="107"/>
    </row>
    <row r="10" ht="24.95" customHeight="1" spans="1:5">
      <c r="A10" s="97" t="s">
        <v>123</v>
      </c>
      <c r="B10" s="129">
        <f t="shared" si="0"/>
        <v>3755979.2</v>
      </c>
      <c r="C10" s="130">
        <f>C11+C12+C13</f>
        <v>3755979.2</v>
      </c>
      <c r="D10" s="107"/>
      <c r="E10" s="107"/>
    </row>
    <row r="11" ht="24.95" customHeight="1" spans="1:5">
      <c r="A11" s="101" t="s">
        <v>124</v>
      </c>
      <c r="B11" s="129">
        <f t="shared" si="0"/>
        <v>125250</v>
      </c>
      <c r="C11" s="131">
        <v>125250</v>
      </c>
      <c r="D11" s="107"/>
      <c r="E11" s="107"/>
    </row>
    <row r="12" ht="24.95" customHeight="1" spans="1:5">
      <c r="A12" s="101" t="s">
        <v>125</v>
      </c>
      <c r="B12" s="131">
        <f t="shared" si="0"/>
        <v>3630729.2</v>
      </c>
      <c r="C12" s="131">
        <v>3630729.2</v>
      </c>
      <c r="D12" s="107"/>
      <c r="E12" s="107"/>
    </row>
    <row r="13" ht="24.95" customHeight="1" spans="1:5">
      <c r="A13" s="101" t="s">
        <v>126</v>
      </c>
      <c r="B13" s="132"/>
      <c r="C13" s="132"/>
      <c r="D13" s="107"/>
      <c r="E13" s="107"/>
    </row>
    <row r="14" ht="24.95" customHeight="1" spans="1:5">
      <c r="A14" s="97" t="s">
        <v>127</v>
      </c>
      <c r="B14" s="131">
        <f>C14+D14</f>
        <v>45840</v>
      </c>
      <c r="C14" s="131">
        <f>C15</f>
        <v>45840</v>
      </c>
      <c r="D14" s="107"/>
      <c r="E14" s="107"/>
    </row>
    <row r="15" ht="24.95" customHeight="1" spans="1:5">
      <c r="A15" s="101" t="s">
        <v>128</v>
      </c>
      <c r="B15" s="131">
        <f>C15+D15</f>
        <v>45840</v>
      </c>
      <c r="C15" s="131">
        <v>45840</v>
      </c>
      <c r="D15" s="107"/>
      <c r="E15" s="107"/>
    </row>
    <row r="16" ht="24.95" customHeight="1" spans="1:5">
      <c r="A16" s="97" t="s">
        <v>129</v>
      </c>
      <c r="B16" s="131">
        <f t="shared" ref="B16:B23" si="1">C16+D16</f>
        <v>206515.73</v>
      </c>
      <c r="C16" s="131">
        <f t="shared" ref="C16:C19" si="2">C17</f>
        <v>206515.73</v>
      </c>
      <c r="D16" s="107"/>
      <c r="E16" s="107"/>
    </row>
    <row r="17" ht="24.95" customHeight="1" spans="1:5">
      <c r="A17" s="101" t="s">
        <v>130</v>
      </c>
      <c r="B17" s="131">
        <f t="shared" si="1"/>
        <v>206515.73</v>
      </c>
      <c r="C17" s="131">
        <v>206515.73</v>
      </c>
      <c r="D17" s="107"/>
      <c r="E17" s="107"/>
    </row>
    <row r="18" ht="24.95" customHeight="1" spans="1:5">
      <c r="A18" s="97" t="s">
        <v>131</v>
      </c>
      <c r="B18" s="131">
        <f t="shared" si="1"/>
        <v>1658441.03</v>
      </c>
      <c r="C18" s="131">
        <f t="shared" si="2"/>
        <v>1658441.03</v>
      </c>
      <c r="D18" s="107"/>
      <c r="E18" s="107"/>
    </row>
    <row r="19" ht="24.95" customHeight="1" spans="1:5">
      <c r="A19" s="97" t="s">
        <v>132</v>
      </c>
      <c r="B19" s="131">
        <f t="shared" si="1"/>
        <v>1658441.03</v>
      </c>
      <c r="C19" s="131">
        <f t="shared" si="2"/>
        <v>1658441.03</v>
      </c>
      <c r="D19" s="107"/>
      <c r="E19" s="107"/>
    </row>
    <row r="20" ht="24.95" customHeight="1" spans="1:5">
      <c r="A20" s="101" t="s">
        <v>133</v>
      </c>
      <c r="B20" s="131">
        <f t="shared" si="1"/>
        <v>1658441.03</v>
      </c>
      <c r="C20" s="131">
        <v>1658441.03</v>
      </c>
      <c r="D20" s="107"/>
      <c r="E20" s="107"/>
    </row>
    <row r="21" ht="24" customHeight="1" spans="1:5">
      <c r="A21" s="97" t="s">
        <v>134</v>
      </c>
      <c r="B21" s="105">
        <f t="shared" si="1"/>
        <v>0</v>
      </c>
      <c r="C21" s="105"/>
      <c r="D21" s="105">
        <f>D22</f>
        <v>0</v>
      </c>
      <c r="E21" s="107"/>
    </row>
    <row r="22" ht="24" customHeight="1" spans="1:5">
      <c r="A22" s="97" t="s">
        <v>135</v>
      </c>
      <c r="B22" s="105">
        <f t="shared" si="1"/>
        <v>0</v>
      </c>
      <c r="C22" s="105"/>
      <c r="D22" s="105">
        <f>D23</f>
        <v>0</v>
      </c>
      <c r="E22" s="107"/>
    </row>
    <row r="23" ht="24" customHeight="1" spans="1:5">
      <c r="A23" s="101" t="s">
        <v>136</v>
      </c>
      <c r="B23" s="105">
        <f t="shared" si="1"/>
        <v>0</v>
      </c>
      <c r="C23" s="105"/>
      <c r="D23" s="105"/>
      <c r="E23" s="107"/>
    </row>
  </sheetData>
  <mergeCells count="2">
    <mergeCell ref="A2:E2"/>
    <mergeCell ref="A3:C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D16" sqref="D16"/>
    </sheetView>
  </sheetViews>
  <sheetFormatPr defaultColWidth="10" defaultRowHeight="13.5" outlineLevelCol="6"/>
  <cols>
    <col min="1" max="1" width="23" customWidth="1"/>
    <col min="2" max="2" width="16.75" customWidth="1"/>
    <col min="3" max="3" width="31.625" customWidth="1"/>
    <col min="4" max="4" width="14.5" customWidth="1"/>
    <col min="5" max="5" width="18.75" customWidth="1"/>
    <col min="6" max="8" width="9.75" customWidth="1"/>
  </cols>
  <sheetData>
    <row r="1" ht="14.25" customHeight="1" spans="1:7">
      <c r="A1" s="28"/>
      <c r="B1" s="28"/>
      <c r="C1" s="28"/>
      <c r="D1" s="28"/>
      <c r="E1" s="28"/>
      <c r="F1" s="28"/>
      <c r="G1" s="28"/>
    </row>
    <row r="2" ht="39.95" customHeight="1" spans="1:7">
      <c r="A2" s="29" t="s">
        <v>137</v>
      </c>
      <c r="B2" s="29"/>
      <c r="C2" s="29"/>
      <c r="D2" s="29"/>
      <c r="E2" s="28"/>
      <c r="F2" s="28"/>
      <c r="G2" s="28"/>
    </row>
    <row r="3" ht="22.7" customHeight="1" spans="1:7">
      <c r="A3" s="30" t="s">
        <v>36</v>
      </c>
      <c r="B3" s="30"/>
      <c r="C3" s="74" t="s">
        <v>37</v>
      </c>
      <c r="D3" s="74"/>
      <c r="E3" s="30"/>
      <c r="F3" s="30"/>
      <c r="G3" s="30"/>
    </row>
    <row r="4" ht="22.7" customHeight="1" spans="1:7">
      <c r="A4" s="112" t="s">
        <v>38</v>
      </c>
      <c r="B4" s="112"/>
      <c r="C4" s="112" t="s">
        <v>39</v>
      </c>
      <c r="D4" s="112"/>
      <c r="E4" s="30"/>
      <c r="F4" s="30"/>
      <c r="G4" s="30"/>
    </row>
    <row r="5" ht="22.7" customHeight="1" spans="1:7">
      <c r="A5" s="112" t="s">
        <v>40</v>
      </c>
      <c r="B5" s="112" t="s">
        <v>41</v>
      </c>
      <c r="C5" s="112" t="s">
        <v>40</v>
      </c>
      <c r="D5" s="112" t="s">
        <v>118</v>
      </c>
      <c r="E5" s="30"/>
      <c r="F5" s="30"/>
      <c r="G5" s="30"/>
    </row>
    <row r="6" ht="21" customHeight="1" spans="1:7">
      <c r="A6" s="33" t="s">
        <v>138</v>
      </c>
      <c r="B6" s="119">
        <f>SUM(B7:B9)</f>
        <v>33225493.72</v>
      </c>
      <c r="C6" s="33" t="s">
        <v>139</v>
      </c>
      <c r="D6" s="119">
        <f>SUM(D7:D36)</f>
        <v>33575493.72</v>
      </c>
      <c r="E6" s="30"/>
      <c r="F6" s="30"/>
      <c r="G6" s="30"/>
    </row>
    <row r="7" ht="21" customHeight="1" spans="1:7">
      <c r="A7" s="33" t="s">
        <v>140</v>
      </c>
      <c r="B7" s="120">
        <v>33225493.72</v>
      </c>
      <c r="C7" s="33" t="s">
        <v>141</v>
      </c>
      <c r="D7" s="121"/>
      <c r="E7" s="30"/>
      <c r="F7" s="30"/>
      <c r="G7" s="30"/>
    </row>
    <row r="8" ht="21" customHeight="1" spans="1:7">
      <c r="A8" s="33" t="s">
        <v>142</v>
      </c>
      <c r="B8" s="119"/>
      <c r="C8" s="33" t="s">
        <v>143</v>
      </c>
      <c r="D8" s="121"/>
      <c r="E8" s="30"/>
      <c r="F8" s="30"/>
      <c r="G8" s="30"/>
    </row>
    <row r="9" ht="21" customHeight="1" spans="1:7">
      <c r="A9" s="33" t="s">
        <v>144</v>
      </c>
      <c r="B9" s="121"/>
      <c r="C9" s="33" t="s">
        <v>145</v>
      </c>
      <c r="D9" s="121"/>
      <c r="E9" s="30"/>
      <c r="F9" s="30"/>
      <c r="G9" s="30"/>
    </row>
    <row r="10" ht="21" customHeight="1" spans="1:7">
      <c r="A10" s="33"/>
      <c r="B10" s="122"/>
      <c r="C10" s="33" t="s">
        <v>146</v>
      </c>
      <c r="D10" s="121"/>
      <c r="E10" s="30"/>
      <c r="F10" s="30"/>
      <c r="G10" s="30"/>
    </row>
    <row r="11" ht="21" customHeight="1" spans="1:7">
      <c r="A11" s="33"/>
      <c r="B11" s="122"/>
      <c r="C11" s="33" t="s">
        <v>147</v>
      </c>
      <c r="D11" s="119">
        <f>B37-D16-D14</f>
        <v>27558717.76</v>
      </c>
      <c r="E11" s="30"/>
      <c r="F11" s="30"/>
      <c r="G11" s="30"/>
    </row>
    <row r="12" ht="21" customHeight="1" spans="1:7">
      <c r="A12" s="33"/>
      <c r="B12" s="122"/>
      <c r="C12" s="33" t="s">
        <v>148</v>
      </c>
      <c r="D12" s="121"/>
      <c r="E12" s="30"/>
      <c r="F12" s="30"/>
      <c r="G12" s="30"/>
    </row>
    <row r="13" ht="21" customHeight="1" spans="1:7">
      <c r="A13" s="71"/>
      <c r="B13" s="116"/>
      <c r="C13" s="33" t="s">
        <v>149</v>
      </c>
      <c r="D13" s="121"/>
      <c r="E13" s="30"/>
      <c r="F13" s="30"/>
      <c r="G13" s="30"/>
    </row>
    <row r="14" ht="21" customHeight="1" spans="1:7">
      <c r="A14" s="33"/>
      <c r="B14" s="122"/>
      <c r="C14" s="33" t="s">
        <v>150</v>
      </c>
      <c r="D14" s="119">
        <v>4008334.93</v>
      </c>
      <c r="E14" s="30"/>
      <c r="F14" s="30"/>
      <c r="G14" s="123"/>
    </row>
    <row r="15" ht="21" customHeight="1" spans="1:7">
      <c r="A15" s="33"/>
      <c r="B15" s="122"/>
      <c r="C15" s="33" t="s">
        <v>151</v>
      </c>
      <c r="D15" s="121"/>
      <c r="E15" s="30"/>
      <c r="F15" s="30"/>
      <c r="G15" s="30"/>
    </row>
    <row r="16" ht="21" customHeight="1" spans="1:7">
      <c r="A16" s="33"/>
      <c r="B16" s="122"/>
      <c r="C16" s="33" t="s">
        <v>152</v>
      </c>
      <c r="D16" s="120">
        <v>1658441.03</v>
      </c>
      <c r="E16" s="30"/>
      <c r="F16" s="30"/>
      <c r="G16" s="30"/>
    </row>
    <row r="17" ht="21" customHeight="1" spans="1:7">
      <c r="A17" s="33"/>
      <c r="B17" s="122"/>
      <c r="C17" s="33" t="s">
        <v>153</v>
      </c>
      <c r="D17" s="121"/>
      <c r="E17" s="30"/>
      <c r="F17" s="30"/>
      <c r="G17" s="30"/>
    </row>
    <row r="18" ht="21" customHeight="1" spans="1:7">
      <c r="A18" s="33"/>
      <c r="B18" s="122"/>
      <c r="C18" s="33" t="s">
        <v>154</v>
      </c>
      <c r="D18" s="121"/>
      <c r="E18" s="30"/>
      <c r="F18" s="30"/>
      <c r="G18" s="30"/>
    </row>
    <row r="19" ht="21" customHeight="1" spans="1:7">
      <c r="A19" s="33"/>
      <c r="B19" s="33"/>
      <c r="C19" s="33" t="s">
        <v>155</v>
      </c>
      <c r="D19" s="121"/>
      <c r="E19" s="30"/>
      <c r="F19" s="30"/>
      <c r="G19" s="30"/>
    </row>
    <row r="20" ht="21" customHeight="1" spans="1:7">
      <c r="A20" s="33"/>
      <c r="B20" s="33"/>
      <c r="C20" s="33" t="s">
        <v>156</v>
      </c>
      <c r="D20" s="121"/>
      <c r="E20" s="30"/>
      <c r="F20" s="30"/>
      <c r="G20" s="30"/>
    </row>
    <row r="21" ht="21" customHeight="1" spans="1:7">
      <c r="A21" s="33"/>
      <c r="B21" s="33"/>
      <c r="C21" s="33" t="s">
        <v>157</v>
      </c>
      <c r="D21" s="121"/>
      <c r="E21" s="30"/>
      <c r="F21" s="30"/>
      <c r="G21" s="30"/>
    </row>
    <row r="22" ht="21" customHeight="1" spans="1:7">
      <c r="A22" s="33"/>
      <c r="B22" s="33"/>
      <c r="C22" s="33" t="s">
        <v>158</v>
      </c>
      <c r="D22" s="121"/>
      <c r="E22" s="30"/>
      <c r="F22" s="30"/>
      <c r="G22" s="30"/>
    </row>
    <row r="23" ht="21" customHeight="1" spans="1:7">
      <c r="A23" s="33"/>
      <c r="B23" s="33"/>
      <c r="C23" s="33" t="s">
        <v>159</v>
      </c>
      <c r="D23" s="121"/>
      <c r="E23" s="30"/>
      <c r="F23" s="30"/>
      <c r="G23" s="30"/>
    </row>
    <row r="24" ht="21" customHeight="1" spans="1:7">
      <c r="A24" s="33"/>
      <c r="B24" s="33"/>
      <c r="C24" s="33" t="s">
        <v>160</v>
      </c>
      <c r="D24" s="121"/>
      <c r="E24" s="30"/>
      <c r="F24" s="30"/>
      <c r="G24" s="30"/>
    </row>
    <row r="25" ht="21" customHeight="1" spans="1:7">
      <c r="A25" s="33"/>
      <c r="B25" s="33"/>
      <c r="C25" s="33" t="s">
        <v>161</v>
      </c>
      <c r="D25" s="121"/>
      <c r="E25" s="30"/>
      <c r="F25" s="30"/>
      <c r="G25" s="30"/>
    </row>
    <row r="26" ht="21" customHeight="1" spans="1:7">
      <c r="A26" s="33"/>
      <c r="B26" s="33"/>
      <c r="C26" s="33" t="s">
        <v>162</v>
      </c>
      <c r="D26" s="121"/>
      <c r="E26" s="30"/>
      <c r="F26" s="30"/>
      <c r="G26" s="30"/>
    </row>
    <row r="27" ht="21" customHeight="1" spans="1:7">
      <c r="A27" s="33"/>
      <c r="B27" s="33"/>
      <c r="C27" s="33" t="s">
        <v>163</v>
      </c>
      <c r="D27" s="121"/>
      <c r="E27" s="30"/>
      <c r="F27" s="30"/>
      <c r="G27" s="30"/>
    </row>
    <row r="28" ht="21" customHeight="1" spans="1:7">
      <c r="A28" s="33"/>
      <c r="B28" s="33"/>
      <c r="C28" s="33" t="s">
        <v>164</v>
      </c>
      <c r="D28" s="121"/>
      <c r="E28" s="30"/>
      <c r="F28" s="30"/>
      <c r="G28" s="30"/>
    </row>
    <row r="29" ht="21" customHeight="1" spans="1:7">
      <c r="A29" s="33"/>
      <c r="B29" s="33"/>
      <c r="C29" s="33" t="s">
        <v>165</v>
      </c>
      <c r="D29" s="121"/>
      <c r="E29" s="30"/>
      <c r="F29" s="30"/>
      <c r="G29" s="30"/>
    </row>
    <row r="30" ht="21" customHeight="1" spans="1:7">
      <c r="A30" s="33"/>
      <c r="B30" s="33"/>
      <c r="C30" s="33" t="s">
        <v>166</v>
      </c>
      <c r="D30" s="121"/>
      <c r="E30" s="30"/>
      <c r="F30" s="30"/>
      <c r="G30" s="30"/>
    </row>
    <row r="31" ht="21" customHeight="1" spans="1:7">
      <c r="A31" s="33"/>
      <c r="B31" s="33"/>
      <c r="C31" s="33" t="s">
        <v>167</v>
      </c>
      <c r="D31" s="119">
        <v>350000</v>
      </c>
      <c r="E31" s="30"/>
      <c r="F31" s="30"/>
      <c r="G31" s="30"/>
    </row>
    <row r="32" ht="21" customHeight="1" spans="1:7">
      <c r="A32" s="33"/>
      <c r="B32" s="33"/>
      <c r="C32" s="33" t="s">
        <v>168</v>
      </c>
      <c r="D32" s="121"/>
      <c r="E32" s="30"/>
      <c r="F32" s="30"/>
      <c r="G32" s="30"/>
    </row>
    <row r="33" ht="21" customHeight="1" spans="1:7">
      <c r="A33" s="33"/>
      <c r="B33" s="33"/>
      <c r="C33" s="33" t="s">
        <v>169</v>
      </c>
      <c r="D33" s="121"/>
      <c r="E33" s="30"/>
      <c r="F33" s="30"/>
      <c r="G33" s="30"/>
    </row>
    <row r="34" ht="21" customHeight="1" spans="1:7">
      <c r="A34" s="33"/>
      <c r="B34" s="33"/>
      <c r="C34" s="33" t="s">
        <v>170</v>
      </c>
      <c r="D34" s="121"/>
      <c r="E34" s="30"/>
      <c r="F34" s="30"/>
      <c r="G34" s="30"/>
    </row>
    <row r="35" ht="21" customHeight="1" spans="1:7">
      <c r="A35" s="33"/>
      <c r="B35" s="33"/>
      <c r="C35" s="33" t="s">
        <v>171</v>
      </c>
      <c r="D35" s="121"/>
      <c r="E35" s="30"/>
      <c r="F35" s="30"/>
      <c r="G35" s="30"/>
    </row>
    <row r="36" ht="21" customHeight="1" spans="1:7">
      <c r="A36" s="33"/>
      <c r="B36" s="33"/>
      <c r="C36" s="33" t="s">
        <v>172</v>
      </c>
      <c r="D36" s="124"/>
      <c r="E36" s="30"/>
      <c r="F36" s="30"/>
      <c r="G36" s="30"/>
    </row>
    <row r="37" ht="21" customHeight="1" spans="1:7">
      <c r="A37" s="112" t="s">
        <v>173</v>
      </c>
      <c r="B37" s="119">
        <f>B6</f>
        <v>33225493.72</v>
      </c>
      <c r="C37" s="112" t="s">
        <v>174</v>
      </c>
      <c r="D37" s="119">
        <f>D6</f>
        <v>33575493.72</v>
      </c>
      <c r="E37" s="123"/>
      <c r="F37" s="30"/>
      <c r="G37" s="30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J12" sqref="J12"/>
    </sheetView>
  </sheetViews>
  <sheetFormatPr defaultColWidth="10" defaultRowHeight="13.5" outlineLevelRow="7"/>
  <cols>
    <col min="1" max="1" width="21" customWidth="1"/>
    <col min="2" max="2" width="14" customWidth="1"/>
    <col min="3" max="3" width="12.5" customWidth="1"/>
    <col min="4" max="4" width="13.25" customWidth="1"/>
    <col min="5" max="5" width="10.625" customWidth="1"/>
    <col min="6" max="6" width="11" customWidth="1"/>
    <col min="7" max="7" width="10.875" customWidth="1"/>
    <col min="8" max="8" width="11.875" customWidth="1"/>
    <col min="9" max="11" width="8.875" customWidth="1"/>
  </cols>
  <sheetData>
    <row r="1" ht="14.25" customHeight="1" spans="1:1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39.95" customHeight="1" spans="1:11">
      <c r="A2" s="29" t="s">
        <v>175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2.7" customHeight="1" spans="1:11">
      <c r="A3" s="30" t="s">
        <v>176</v>
      </c>
      <c r="B3" s="30"/>
      <c r="C3" s="30"/>
      <c r="D3" s="30"/>
      <c r="E3" s="30"/>
      <c r="F3" s="30"/>
      <c r="G3" s="30"/>
      <c r="H3" s="30"/>
      <c r="I3" s="30"/>
      <c r="J3" s="74" t="s">
        <v>37</v>
      </c>
      <c r="K3" s="74"/>
    </row>
    <row r="4" ht="22.7" customHeight="1" spans="1:11">
      <c r="A4" s="112" t="s">
        <v>177</v>
      </c>
      <c r="B4" s="112" t="s">
        <v>118</v>
      </c>
      <c r="C4" s="112" t="s">
        <v>178</v>
      </c>
      <c r="D4" s="112"/>
      <c r="E4" s="112"/>
      <c r="F4" s="112" t="s">
        <v>179</v>
      </c>
      <c r="G4" s="112"/>
      <c r="H4" s="112"/>
      <c r="I4" s="112" t="s">
        <v>180</v>
      </c>
      <c r="J4" s="112"/>
      <c r="K4" s="112"/>
    </row>
    <row r="5" ht="22.7" customHeight="1" spans="1:11">
      <c r="A5" s="112"/>
      <c r="B5" s="112"/>
      <c r="C5" s="32" t="s">
        <v>118</v>
      </c>
      <c r="D5" s="32" t="s">
        <v>115</v>
      </c>
      <c r="E5" s="32" t="s">
        <v>116</v>
      </c>
      <c r="F5" s="32" t="s">
        <v>118</v>
      </c>
      <c r="G5" s="32" t="s">
        <v>115</v>
      </c>
      <c r="H5" s="32" t="s">
        <v>116</v>
      </c>
      <c r="I5" s="32" t="s">
        <v>118</v>
      </c>
      <c r="J5" s="32" t="s">
        <v>115</v>
      </c>
      <c r="K5" s="32" t="s">
        <v>116</v>
      </c>
    </row>
    <row r="6" ht="22.7" customHeight="1" spans="1:11">
      <c r="A6" s="71" t="s">
        <v>118</v>
      </c>
      <c r="B6" s="113">
        <f>C6+F6</f>
        <v>33225493.72</v>
      </c>
      <c r="C6" s="113">
        <f>D6+E6</f>
        <v>33225493.72</v>
      </c>
      <c r="D6" s="113">
        <f>D7</f>
        <v>33225493.72</v>
      </c>
      <c r="E6" s="114"/>
      <c r="F6" s="113">
        <f>G6+H6</f>
        <v>0</v>
      </c>
      <c r="G6" s="113"/>
      <c r="H6" s="113">
        <f>H7</f>
        <v>0</v>
      </c>
      <c r="I6" s="114"/>
      <c r="J6" s="114"/>
      <c r="K6" s="114"/>
    </row>
    <row r="7" ht="22.7" customHeight="1" spans="1:11">
      <c r="A7" s="115" t="s">
        <v>2</v>
      </c>
      <c r="B7" s="113">
        <f>C7+F7</f>
        <v>33225493.72</v>
      </c>
      <c r="C7" s="113">
        <f>D7+E7</f>
        <v>33225493.72</v>
      </c>
      <c r="D7" s="113">
        <v>33225493.72</v>
      </c>
      <c r="E7" s="116"/>
      <c r="F7" s="113">
        <f>G7+H7</f>
        <v>0</v>
      </c>
      <c r="G7" s="113"/>
      <c r="H7" s="113"/>
      <c r="I7" s="116"/>
      <c r="J7" s="116"/>
      <c r="K7" s="116"/>
    </row>
    <row r="8" ht="22.7" customHeight="1" spans="1:11">
      <c r="A8" s="117"/>
      <c r="B8" s="118"/>
      <c r="C8" s="118"/>
      <c r="D8" s="116"/>
      <c r="E8" s="116"/>
      <c r="F8" s="116"/>
      <c r="G8" s="116"/>
      <c r="H8" s="116"/>
      <c r="I8" s="116"/>
      <c r="J8" s="116"/>
      <c r="K8" s="11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21" sqref="D21"/>
    </sheetView>
  </sheetViews>
  <sheetFormatPr defaultColWidth="10" defaultRowHeight="13.5" outlineLevelCol="4"/>
  <cols>
    <col min="1" max="1" width="12.75" customWidth="1"/>
    <col min="2" max="2" width="25.75" customWidth="1"/>
    <col min="3" max="3" width="16.25" customWidth="1"/>
    <col min="4" max="4" width="16.125" customWidth="1"/>
    <col min="5" max="5" width="14.375" customWidth="1"/>
  </cols>
  <sheetData>
    <row r="1" ht="14.25" customHeight="1" spans="1:1">
      <c r="A1" s="91"/>
    </row>
    <row r="2" ht="36.95" customHeight="1" spans="1:5">
      <c r="A2" s="29" t="s">
        <v>181</v>
      </c>
      <c r="B2" s="29"/>
      <c r="C2" s="29"/>
      <c r="D2" s="29"/>
      <c r="E2" s="29"/>
    </row>
    <row r="3" ht="21.95" customHeight="1" spans="1:5">
      <c r="A3" s="47" t="s">
        <v>176</v>
      </c>
      <c r="B3" s="47"/>
      <c r="C3" s="74" t="s">
        <v>37</v>
      </c>
      <c r="D3" s="74"/>
      <c r="E3" s="74"/>
    </row>
    <row r="4" ht="22.7" customHeight="1" spans="1:5">
      <c r="A4" s="75" t="s">
        <v>113</v>
      </c>
      <c r="B4" s="75"/>
      <c r="C4" s="75" t="s">
        <v>178</v>
      </c>
      <c r="D4" s="75"/>
      <c r="E4" s="75"/>
    </row>
    <row r="5" ht="22.7" customHeight="1" spans="1:5">
      <c r="A5" s="92" t="s">
        <v>182</v>
      </c>
      <c r="B5" s="92" t="s">
        <v>183</v>
      </c>
      <c r="C5" s="93" t="s">
        <v>118</v>
      </c>
      <c r="D5" s="92" t="s">
        <v>115</v>
      </c>
      <c r="E5" s="92" t="s">
        <v>116</v>
      </c>
    </row>
    <row r="6" ht="22.7" customHeight="1" spans="1:5">
      <c r="A6" s="94"/>
      <c r="B6" s="95" t="s">
        <v>118</v>
      </c>
      <c r="C6" s="96">
        <f>C7+C10+C19</f>
        <v>33225493.72</v>
      </c>
      <c r="D6" s="96">
        <f>D7+D10+D19</f>
        <v>33225493.72</v>
      </c>
      <c r="E6" s="96"/>
    </row>
    <row r="7" ht="27" customHeight="1" spans="1:5">
      <c r="A7" s="97" t="s">
        <v>184</v>
      </c>
      <c r="B7" s="98" t="s">
        <v>185</v>
      </c>
      <c r="C7" s="82">
        <f t="shared" ref="C7:C13" si="0">D7+E7</f>
        <v>27558717.76</v>
      </c>
      <c r="D7" s="99">
        <f>D8</f>
        <v>27558717.76</v>
      </c>
      <c r="E7" s="100"/>
    </row>
    <row r="8" ht="27" customHeight="1" spans="1:5">
      <c r="A8" s="97" t="s">
        <v>186</v>
      </c>
      <c r="B8" s="98" t="s">
        <v>187</v>
      </c>
      <c r="C8" s="82">
        <f t="shared" si="0"/>
        <v>27558717.76</v>
      </c>
      <c r="D8" s="99">
        <f>D9</f>
        <v>27558717.76</v>
      </c>
      <c r="E8" s="100"/>
    </row>
    <row r="9" ht="27" customHeight="1" spans="1:5">
      <c r="A9" s="101" t="s">
        <v>188</v>
      </c>
      <c r="B9" s="102" t="s">
        <v>189</v>
      </c>
      <c r="C9" s="103">
        <f t="shared" si="0"/>
        <v>27558717.76</v>
      </c>
      <c r="D9" s="103">
        <v>27558717.76</v>
      </c>
      <c r="E9" s="104"/>
    </row>
    <row r="10" ht="27" customHeight="1" spans="1:5">
      <c r="A10" s="97" t="s">
        <v>190</v>
      </c>
      <c r="B10" s="98" t="s">
        <v>191</v>
      </c>
      <c r="C10" s="105">
        <f t="shared" si="0"/>
        <v>4008334.93</v>
      </c>
      <c r="D10" s="106">
        <f>D11+D15+D17</f>
        <v>4008334.93</v>
      </c>
      <c r="E10" s="107"/>
    </row>
    <row r="11" ht="27" customHeight="1" spans="1:5">
      <c r="A11" s="97" t="s">
        <v>192</v>
      </c>
      <c r="B11" s="102" t="s">
        <v>193</v>
      </c>
      <c r="C11" s="105">
        <f t="shared" si="0"/>
        <v>3755979.2</v>
      </c>
      <c r="D11" s="106">
        <f>D12+D13+D14</f>
        <v>3755979.2</v>
      </c>
      <c r="E11" s="107"/>
    </row>
    <row r="12" ht="27" customHeight="1" spans="1:5">
      <c r="A12" s="101" t="s">
        <v>194</v>
      </c>
      <c r="B12" s="102" t="s">
        <v>195</v>
      </c>
      <c r="C12" s="105">
        <f t="shared" si="0"/>
        <v>125250</v>
      </c>
      <c r="D12" s="105">
        <v>125250</v>
      </c>
      <c r="E12" s="107"/>
    </row>
    <row r="13" ht="27" customHeight="1" spans="1:5">
      <c r="A13" s="101" t="s">
        <v>196</v>
      </c>
      <c r="B13" s="108" t="s">
        <v>197</v>
      </c>
      <c r="C13" s="105">
        <f t="shared" si="0"/>
        <v>3630729.2</v>
      </c>
      <c r="D13" s="105">
        <v>3630729.2</v>
      </c>
      <c r="E13" s="109"/>
    </row>
    <row r="14" ht="27" customHeight="1" spans="1:5">
      <c r="A14" s="101" t="s">
        <v>198</v>
      </c>
      <c r="B14" s="108" t="s">
        <v>199</v>
      </c>
      <c r="C14" s="110"/>
      <c r="D14" s="110"/>
      <c r="E14" s="109"/>
    </row>
    <row r="15" ht="27" customHeight="1" spans="1:5">
      <c r="A15" s="97" t="s">
        <v>200</v>
      </c>
      <c r="B15" s="111" t="s">
        <v>201</v>
      </c>
      <c r="C15" s="105">
        <f t="shared" ref="C15:C21" si="1">D15+E15</f>
        <v>45840</v>
      </c>
      <c r="D15" s="105">
        <f t="shared" ref="D15:D20" si="2">D16</f>
        <v>45840</v>
      </c>
      <c r="E15" s="109"/>
    </row>
    <row r="16" ht="27" customHeight="1" spans="1:5">
      <c r="A16" s="101" t="s">
        <v>202</v>
      </c>
      <c r="B16" s="108" t="s">
        <v>203</v>
      </c>
      <c r="C16" s="105">
        <f t="shared" si="1"/>
        <v>45840</v>
      </c>
      <c r="D16" s="105">
        <v>45840</v>
      </c>
      <c r="E16" s="109"/>
    </row>
    <row r="17" ht="27" customHeight="1" spans="1:5">
      <c r="A17" s="97" t="s">
        <v>204</v>
      </c>
      <c r="B17" s="111" t="s">
        <v>205</v>
      </c>
      <c r="C17" s="105">
        <f t="shared" si="1"/>
        <v>206515.73</v>
      </c>
      <c r="D17" s="105">
        <f t="shared" si="2"/>
        <v>206515.73</v>
      </c>
      <c r="E17" s="109"/>
    </row>
    <row r="18" ht="27" customHeight="1" spans="1:5">
      <c r="A18" s="101" t="s">
        <v>206</v>
      </c>
      <c r="B18" s="108" t="s">
        <v>207</v>
      </c>
      <c r="C18" s="105">
        <f t="shared" si="1"/>
        <v>206515.73</v>
      </c>
      <c r="D18" s="105">
        <v>206515.73</v>
      </c>
      <c r="E18" s="109"/>
    </row>
    <row r="19" ht="27" customHeight="1" spans="1:5">
      <c r="A19" s="97" t="s">
        <v>208</v>
      </c>
      <c r="B19" s="111" t="s">
        <v>209</v>
      </c>
      <c r="C19" s="105">
        <f t="shared" si="1"/>
        <v>1658441.03</v>
      </c>
      <c r="D19" s="105">
        <f t="shared" si="2"/>
        <v>1658441.03</v>
      </c>
      <c r="E19" s="109"/>
    </row>
    <row r="20" ht="27" customHeight="1" spans="1:5">
      <c r="A20" s="97" t="s">
        <v>210</v>
      </c>
      <c r="B20" s="108" t="s">
        <v>211</v>
      </c>
      <c r="C20" s="105">
        <f t="shared" si="1"/>
        <v>1658441.03</v>
      </c>
      <c r="D20" s="105">
        <f t="shared" si="2"/>
        <v>1658441.03</v>
      </c>
      <c r="E20" s="109"/>
    </row>
    <row r="21" ht="27" customHeight="1" spans="1:5">
      <c r="A21" s="101" t="s">
        <v>212</v>
      </c>
      <c r="B21" s="108" t="s">
        <v>213</v>
      </c>
      <c r="C21" s="105">
        <f t="shared" si="1"/>
        <v>1658441.03</v>
      </c>
      <c r="D21" s="105">
        <v>1658441.03</v>
      </c>
      <c r="E21" s="109"/>
    </row>
  </sheetData>
  <mergeCells count="5">
    <mergeCell ref="A2:E2"/>
    <mergeCell ref="A3:B3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E6" sqref="E6"/>
    </sheetView>
  </sheetViews>
  <sheetFormatPr defaultColWidth="10" defaultRowHeight="13.5" outlineLevelCol="4"/>
  <cols>
    <col min="1" max="1" width="8.875" customWidth="1"/>
    <col min="2" max="2" width="23.75" customWidth="1"/>
    <col min="3" max="3" width="16.5" customWidth="1"/>
    <col min="4" max="4" width="19.75" customWidth="1"/>
    <col min="5" max="5" width="17.375" customWidth="1"/>
    <col min="8" max="8" width="10.375"/>
  </cols>
  <sheetData>
    <row r="1" ht="18" customHeight="1" spans="1:5">
      <c r="A1" s="28"/>
      <c r="B1" s="28"/>
      <c r="C1" s="28"/>
      <c r="D1" s="28"/>
      <c r="E1" s="28"/>
    </row>
    <row r="2" ht="30" customHeight="1" spans="1:5">
      <c r="A2" s="29" t="s">
        <v>214</v>
      </c>
      <c r="B2" s="29"/>
      <c r="C2" s="29"/>
      <c r="D2" s="29"/>
      <c r="E2" s="29"/>
    </row>
    <row r="3" ht="22.7" customHeight="1" spans="1:5">
      <c r="A3" s="73" t="s">
        <v>36</v>
      </c>
      <c r="B3" s="73"/>
      <c r="C3" s="30"/>
      <c r="D3" s="30"/>
      <c r="E3" s="74" t="s">
        <v>37</v>
      </c>
    </row>
    <row r="4" ht="22.7" customHeight="1" spans="1:5">
      <c r="A4" s="75" t="s">
        <v>215</v>
      </c>
      <c r="B4" s="75"/>
      <c r="C4" s="75" t="s">
        <v>216</v>
      </c>
      <c r="D4" s="75"/>
      <c r="E4" s="75"/>
    </row>
    <row r="5" ht="22.7" customHeight="1" spans="1:5">
      <c r="A5" s="75" t="s">
        <v>182</v>
      </c>
      <c r="B5" s="75" t="s">
        <v>183</v>
      </c>
      <c r="C5" s="75" t="s">
        <v>118</v>
      </c>
      <c r="D5" s="75" t="s">
        <v>217</v>
      </c>
      <c r="E5" s="75" t="s">
        <v>218</v>
      </c>
    </row>
    <row r="6" ht="20.1" customHeight="1" spans="1:5">
      <c r="A6" s="76"/>
      <c r="B6" s="77" t="s">
        <v>118</v>
      </c>
      <c r="C6" s="78">
        <f>C7+C15+C33+C36</f>
        <v>33225493.72</v>
      </c>
      <c r="D6" s="78">
        <f>D7+D33</f>
        <v>29810191.34</v>
      </c>
      <c r="E6" s="78">
        <f>E15+E36</f>
        <v>3415302.38</v>
      </c>
    </row>
    <row r="7" ht="20.1" customHeight="1" spans="1:5">
      <c r="A7" s="57" t="s">
        <v>219</v>
      </c>
      <c r="B7" s="57" t="s">
        <v>220</v>
      </c>
      <c r="C7" s="79">
        <f t="shared" ref="C7:C39" si="0">D7+E7</f>
        <v>29639101.34</v>
      </c>
      <c r="D7" s="80">
        <f>SUM(D8:D14)</f>
        <v>29639101.34</v>
      </c>
      <c r="E7" s="80"/>
    </row>
    <row r="8" ht="20.1" customHeight="1" spans="1:5">
      <c r="A8" s="44" t="s">
        <v>221</v>
      </c>
      <c r="B8" s="44" t="s">
        <v>222</v>
      </c>
      <c r="C8" s="81">
        <f t="shared" si="0"/>
        <v>11081100.6</v>
      </c>
      <c r="D8" s="58">
        <v>11081100.6</v>
      </c>
      <c r="E8" s="82"/>
    </row>
    <row r="9" ht="20.1" customHeight="1" spans="1:5">
      <c r="A9" s="44" t="s">
        <v>223</v>
      </c>
      <c r="B9" s="44" t="s">
        <v>224</v>
      </c>
      <c r="C9" s="58">
        <f t="shared" si="0"/>
        <v>7113073.58</v>
      </c>
      <c r="D9" s="83">
        <v>7113073.58</v>
      </c>
      <c r="E9" s="58"/>
    </row>
    <row r="10" ht="20.1" customHeight="1" spans="1:5">
      <c r="A10" s="44" t="s">
        <v>225</v>
      </c>
      <c r="B10" s="44" t="s">
        <v>226</v>
      </c>
      <c r="C10" s="58">
        <f t="shared" si="0"/>
        <v>0</v>
      </c>
      <c r="D10" s="58"/>
      <c r="E10" s="58"/>
    </row>
    <row r="11" ht="20.1" customHeight="1" spans="1:5">
      <c r="A11" s="84" t="s">
        <v>227</v>
      </c>
      <c r="B11" s="84" t="s">
        <v>228</v>
      </c>
      <c r="C11" s="58">
        <f t="shared" si="0"/>
        <v>5949241.2</v>
      </c>
      <c r="D11" s="58">
        <v>5949241.2</v>
      </c>
      <c r="E11" s="58"/>
    </row>
    <row r="12" ht="20.1" customHeight="1" spans="1:5">
      <c r="A12" s="84" t="s">
        <v>229</v>
      </c>
      <c r="B12" s="84" t="s">
        <v>230</v>
      </c>
      <c r="C12" s="58">
        <f t="shared" si="0"/>
        <v>3630729.2</v>
      </c>
      <c r="D12" s="58">
        <v>3630729.2</v>
      </c>
      <c r="E12" s="58"/>
    </row>
    <row r="13" ht="20.1" customHeight="1" spans="1:5">
      <c r="A13" s="84" t="s">
        <v>231</v>
      </c>
      <c r="B13" s="84" t="s">
        <v>232</v>
      </c>
      <c r="C13" s="58">
        <f t="shared" si="0"/>
        <v>1658441.03</v>
      </c>
      <c r="D13" s="58">
        <v>1658441.03</v>
      </c>
      <c r="E13" s="58"/>
    </row>
    <row r="14" ht="20.1" customHeight="1" spans="1:5">
      <c r="A14" s="84" t="s">
        <v>233</v>
      </c>
      <c r="B14" s="84" t="s">
        <v>234</v>
      </c>
      <c r="C14" s="58">
        <f t="shared" si="0"/>
        <v>206515.73</v>
      </c>
      <c r="D14" s="58">
        <v>206515.73</v>
      </c>
      <c r="E14" s="58"/>
    </row>
    <row r="15" ht="20.1" customHeight="1" spans="1:5">
      <c r="A15" s="85" t="s">
        <v>235</v>
      </c>
      <c r="B15" s="85" t="s">
        <v>236</v>
      </c>
      <c r="C15" s="67">
        <f t="shared" si="0"/>
        <v>3415302.38</v>
      </c>
      <c r="D15" s="86"/>
      <c r="E15" s="67">
        <f>SUM(E16:E32)</f>
        <v>3415302.38</v>
      </c>
    </row>
    <row r="16" ht="20.1" customHeight="1" spans="1:5">
      <c r="A16" s="84" t="s">
        <v>237</v>
      </c>
      <c r="B16" s="84" t="s">
        <v>238</v>
      </c>
      <c r="C16" s="58">
        <f t="shared" si="0"/>
        <v>648000</v>
      </c>
      <c r="D16" s="58"/>
      <c r="E16" s="87">
        <v>648000</v>
      </c>
    </row>
    <row r="17" ht="20.1" customHeight="1" spans="1:5">
      <c r="A17" s="84" t="s">
        <v>239</v>
      </c>
      <c r="B17" s="84" t="s">
        <v>240</v>
      </c>
      <c r="C17" s="58">
        <f t="shared" si="0"/>
        <v>200000</v>
      </c>
      <c r="D17" s="58"/>
      <c r="E17" s="87">
        <v>200000</v>
      </c>
    </row>
    <row r="18" ht="20.1" customHeight="1" spans="1:5">
      <c r="A18" s="84" t="s">
        <v>241</v>
      </c>
      <c r="B18" s="84" t="s">
        <v>242</v>
      </c>
      <c r="C18" s="58">
        <f t="shared" si="0"/>
        <v>0</v>
      </c>
      <c r="D18" s="58"/>
      <c r="E18" s="88"/>
    </row>
    <row r="19" ht="20.1" customHeight="1" spans="1:5">
      <c r="A19" s="84" t="s">
        <v>243</v>
      </c>
      <c r="B19" s="84" t="s">
        <v>244</v>
      </c>
      <c r="C19" s="58">
        <f t="shared" si="0"/>
        <v>200000</v>
      </c>
      <c r="D19" s="58"/>
      <c r="E19" s="87">
        <v>200000</v>
      </c>
    </row>
    <row r="20" ht="20.1" customHeight="1" spans="1:5">
      <c r="A20" s="84" t="s">
        <v>245</v>
      </c>
      <c r="B20" s="84" t="s">
        <v>246</v>
      </c>
      <c r="C20" s="58">
        <f t="shared" si="0"/>
        <v>200000</v>
      </c>
      <c r="D20" s="58"/>
      <c r="E20" s="87">
        <v>200000</v>
      </c>
    </row>
    <row r="21" ht="20.1" customHeight="1" spans="1:5">
      <c r="A21" s="84" t="s">
        <v>247</v>
      </c>
      <c r="B21" s="84" t="s">
        <v>248</v>
      </c>
      <c r="C21" s="58">
        <f t="shared" si="0"/>
        <v>500000</v>
      </c>
      <c r="D21" s="58"/>
      <c r="E21" s="87">
        <v>500000</v>
      </c>
    </row>
    <row r="22" ht="20.1" customHeight="1" spans="1:5">
      <c r="A22" s="84" t="s">
        <v>249</v>
      </c>
      <c r="B22" s="84" t="s">
        <v>250</v>
      </c>
      <c r="C22" s="58">
        <f t="shared" si="0"/>
        <v>0</v>
      </c>
      <c r="D22" s="58"/>
      <c r="E22" s="88"/>
    </row>
    <row r="23" ht="20.1" customHeight="1" spans="1:5">
      <c r="A23" s="84" t="s">
        <v>251</v>
      </c>
      <c r="B23" s="84" t="s">
        <v>252</v>
      </c>
      <c r="C23" s="58">
        <f t="shared" si="0"/>
        <v>200000</v>
      </c>
      <c r="D23" s="58"/>
      <c r="E23" s="87">
        <v>200000</v>
      </c>
    </row>
    <row r="24" ht="20.1" customHeight="1" spans="1:5">
      <c r="A24" s="84" t="s">
        <v>253</v>
      </c>
      <c r="B24" s="84" t="s">
        <v>254</v>
      </c>
      <c r="C24" s="58">
        <f t="shared" si="0"/>
        <v>400000</v>
      </c>
      <c r="D24" s="58"/>
      <c r="E24" s="87">
        <v>400000</v>
      </c>
    </row>
    <row r="25" ht="20.1" customHeight="1" spans="1:5">
      <c r="A25" s="84" t="s">
        <v>255</v>
      </c>
      <c r="B25" s="84" t="s">
        <v>256</v>
      </c>
      <c r="C25" s="58">
        <f t="shared" si="0"/>
        <v>100000</v>
      </c>
      <c r="D25" s="58"/>
      <c r="E25" s="87">
        <v>100000</v>
      </c>
    </row>
    <row r="26" ht="20.1" customHeight="1" spans="1:5">
      <c r="A26" s="84" t="s">
        <v>257</v>
      </c>
      <c r="B26" s="84" t="s">
        <v>258</v>
      </c>
      <c r="C26" s="58">
        <f t="shared" si="0"/>
        <v>200000</v>
      </c>
      <c r="D26" s="58"/>
      <c r="E26" s="87">
        <v>200000</v>
      </c>
    </row>
    <row r="27" ht="20.1" customHeight="1" spans="1:5">
      <c r="A27" s="84" t="s">
        <v>259</v>
      </c>
      <c r="B27" s="84" t="s">
        <v>260</v>
      </c>
      <c r="C27" s="58">
        <f t="shared" si="0"/>
        <v>30000</v>
      </c>
      <c r="D27" s="58"/>
      <c r="E27" s="87">
        <v>30000</v>
      </c>
    </row>
    <row r="28" ht="20.1" customHeight="1" spans="1:5">
      <c r="A28" s="84" t="s">
        <v>261</v>
      </c>
      <c r="B28" s="84" t="s">
        <v>262</v>
      </c>
      <c r="C28" s="58">
        <f t="shared" si="0"/>
        <v>300000</v>
      </c>
      <c r="D28" s="58"/>
      <c r="E28" s="87">
        <v>300000</v>
      </c>
    </row>
    <row r="29" ht="20.1" customHeight="1" spans="1:5">
      <c r="A29" s="84" t="s">
        <v>263</v>
      </c>
      <c r="B29" s="84" t="s">
        <v>264</v>
      </c>
      <c r="C29" s="58">
        <f t="shared" si="0"/>
        <v>100000</v>
      </c>
      <c r="D29" s="58"/>
      <c r="E29" s="87">
        <v>100000</v>
      </c>
    </row>
    <row r="30" ht="20.1" customHeight="1" spans="1:5">
      <c r="A30" s="84" t="s">
        <v>265</v>
      </c>
      <c r="B30" s="84" t="s">
        <v>266</v>
      </c>
      <c r="C30" s="58">
        <f t="shared" si="0"/>
        <v>187741.58</v>
      </c>
      <c r="D30" s="58"/>
      <c r="E30" s="87">
        <v>187741.58</v>
      </c>
    </row>
    <row r="31" ht="20.1" customHeight="1" spans="1:5">
      <c r="A31" s="84" t="s">
        <v>267</v>
      </c>
      <c r="B31" s="84" t="s">
        <v>268</v>
      </c>
      <c r="C31" s="58">
        <f t="shared" si="0"/>
        <v>135160.8</v>
      </c>
      <c r="D31" s="58"/>
      <c r="E31" s="88">
        <v>135160.8</v>
      </c>
    </row>
    <row r="32" ht="20.1" customHeight="1" spans="1:5">
      <c r="A32" s="84" t="s">
        <v>269</v>
      </c>
      <c r="B32" s="84" t="s">
        <v>270</v>
      </c>
      <c r="C32" s="58">
        <f t="shared" si="0"/>
        <v>14400</v>
      </c>
      <c r="D32" s="58"/>
      <c r="E32" s="88">
        <v>14400</v>
      </c>
    </row>
    <row r="33" ht="20.1" customHeight="1" spans="1:5">
      <c r="A33" s="85" t="s">
        <v>271</v>
      </c>
      <c r="B33" s="85" t="s">
        <v>272</v>
      </c>
      <c r="C33" s="67">
        <f t="shared" si="0"/>
        <v>171090</v>
      </c>
      <c r="D33" s="67">
        <f>SUM(D34:D35)</f>
        <v>171090</v>
      </c>
      <c r="E33" s="67"/>
    </row>
    <row r="34" ht="20.1" customHeight="1" spans="1:5">
      <c r="A34" s="84" t="s">
        <v>273</v>
      </c>
      <c r="B34" s="84" t="s">
        <v>274</v>
      </c>
      <c r="C34" s="58">
        <f t="shared" si="0"/>
        <v>125250</v>
      </c>
      <c r="D34" s="89">
        <v>125250</v>
      </c>
      <c r="E34" s="58"/>
    </row>
    <row r="35" ht="20.1" customHeight="1" spans="1:5">
      <c r="A35" s="84" t="s">
        <v>275</v>
      </c>
      <c r="B35" s="84" t="s">
        <v>276</v>
      </c>
      <c r="C35" s="58">
        <f t="shared" si="0"/>
        <v>45840</v>
      </c>
      <c r="D35" s="88">
        <v>45840</v>
      </c>
      <c r="E35" s="58"/>
    </row>
    <row r="36" ht="20.1" customHeight="1" spans="1:5">
      <c r="A36" s="85" t="s">
        <v>277</v>
      </c>
      <c r="B36" s="85" t="s">
        <v>278</v>
      </c>
      <c r="C36" s="67">
        <f t="shared" si="0"/>
        <v>0</v>
      </c>
      <c r="D36" s="67"/>
      <c r="E36" s="67">
        <f>E37+E38+E39</f>
        <v>0</v>
      </c>
    </row>
    <row r="37" ht="20.1" customHeight="1" spans="1:5">
      <c r="A37" s="84" t="s">
        <v>279</v>
      </c>
      <c r="B37" s="84" t="s">
        <v>280</v>
      </c>
      <c r="C37" s="58">
        <f t="shared" si="0"/>
        <v>0</v>
      </c>
      <c r="D37" s="58"/>
      <c r="E37" s="58"/>
    </row>
    <row r="38" ht="20.1" customHeight="1" spans="1:5">
      <c r="A38" s="84" t="s">
        <v>281</v>
      </c>
      <c r="B38" s="84" t="s">
        <v>282</v>
      </c>
      <c r="C38" s="58">
        <f t="shared" si="0"/>
        <v>0</v>
      </c>
      <c r="D38" s="90"/>
      <c r="E38" s="58"/>
    </row>
    <row r="39" ht="20.1" customHeight="1" spans="1:5">
      <c r="A39" s="84" t="s">
        <v>283</v>
      </c>
      <c r="B39" s="84" t="s">
        <v>284</v>
      </c>
      <c r="C39" s="58">
        <f t="shared" si="0"/>
        <v>0</v>
      </c>
      <c r="D39" s="90"/>
      <c r="E39" s="58"/>
    </row>
  </sheetData>
  <protectedRanges>
    <protectedRange sqref="D9" name="区域1_34"/>
    <protectedRange sqref="D9" name="区域1_34_1"/>
  </protectedRanges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15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>
    <arrUserId title="区域1_34" rangeCreator="" othersAccessPermission="edit"/>
    <arrUserId title="区域1_34_1" rangeCreator="" othersAccessPermission="edit"/>
  </rangeList>
  <rangeList sheetStid="10" master="" otherUserPermission="visible"/>
  <rangeList sheetStid="11" master="" otherUserPermission="visible"/>
  <rangeList sheetStid="14" master="" otherUserPermission="visible"/>
  <rangeList sheetStid="13" master="" otherUserPermission="visible"/>
  <rangeList sheetStid="16" master="" otherUserPermission="visible"/>
  <rangeList sheetStid="1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整体绩效评价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雷会锋</cp:lastModifiedBy>
  <dcterms:created xsi:type="dcterms:W3CDTF">2023-01-31T08:53:00Z</dcterms:created>
  <dcterms:modified xsi:type="dcterms:W3CDTF">2025-02-25T06:32:49Z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54C80BC5E32D4B2596A6365A6DA0E22A</vt:lpwstr>
  </property>
</Properties>
</file>